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75" yWindow="45" windowWidth="24975" windowHeight="6450" firstSheet="8" activeTab="11"/>
  </bookViews>
  <sheets>
    <sheet name="2013" sheetId="11" state="hidden" r:id="rId1"/>
    <sheet name="2014" sheetId="12" state="hidden" r:id="rId2"/>
    <sheet name="2015" sheetId="13" state="hidden" r:id="rId3"/>
    <sheet name="2016" sheetId="14" state="hidden" r:id="rId4"/>
    <sheet name="2017" sheetId="15" state="hidden" r:id="rId5"/>
    <sheet name="2018" sheetId="16" state="hidden" r:id="rId6"/>
    <sheet name="2019" sheetId="17" state="hidden" r:id="rId7"/>
    <sheet name="2020" sheetId="18" state="hidden" r:id="rId8"/>
    <sheet name="2021" sheetId="19" r:id="rId9"/>
    <sheet name="2022" sheetId="20" r:id="rId10"/>
    <sheet name="2023" sheetId="21" r:id="rId11"/>
    <sheet name="2024" sheetId="22" r:id="rId12"/>
  </sheets>
  <calcPr calcId="162913"/>
</workbook>
</file>

<file path=xl/calcChain.xml><?xml version="1.0" encoding="utf-8"?>
<calcChain xmlns="http://schemas.openxmlformats.org/spreadsheetml/2006/main">
  <c r="N6" i="22" l="1"/>
  <c r="N28" i="22" l="1"/>
  <c r="M28" i="22"/>
  <c r="L28" i="22"/>
  <c r="K28" i="22"/>
  <c r="J28" i="22"/>
  <c r="I28" i="22"/>
  <c r="H28" i="22"/>
  <c r="G28" i="22"/>
  <c r="F28" i="22"/>
  <c r="E28" i="22"/>
  <c r="D28" i="22"/>
  <c r="C28" i="22"/>
  <c r="AH25" i="19" l="1"/>
  <c r="AH24" i="19"/>
  <c r="AH14" i="19"/>
  <c r="AH11" i="19"/>
  <c r="AH9" i="19"/>
  <c r="AH8" i="19"/>
  <c r="AH7" i="19"/>
  <c r="AH6" i="19"/>
  <c r="N28" i="21"/>
  <c r="M28" i="21"/>
  <c r="L28" i="21"/>
  <c r="K28" i="21"/>
  <c r="J28" i="21"/>
  <c r="I28" i="21"/>
  <c r="H28" i="21"/>
  <c r="G28" i="21"/>
  <c r="F28" i="21"/>
  <c r="E28" i="21"/>
  <c r="D28" i="21"/>
  <c r="C28" i="21"/>
  <c r="D28" i="20" l="1"/>
  <c r="W25" i="18"/>
  <c r="W24" i="18"/>
  <c r="W14" i="18"/>
  <c r="W11" i="18"/>
  <c r="W9" i="18"/>
  <c r="W8" i="18"/>
  <c r="W7" i="18"/>
  <c r="W6" i="18"/>
  <c r="AS28" i="20"/>
  <c r="AO28" i="20"/>
  <c r="AK28" i="20"/>
  <c r="AG28" i="20"/>
  <c r="AC28" i="20"/>
  <c r="Y28" i="20"/>
  <c r="U28" i="20"/>
  <c r="Q28" i="20"/>
  <c r="M28" i="20"/>
  <c r="J28" i="20"/>
  <c r="G28" i="20"/>
  <c r="AG28" i="19" l="1"/>
  <c r="AD28" i="19"/>
  <c r="AA28" i="19"/>
  <c r="X28" i="19"/>
  <c r="U28" i="19"/>
  <c r="R28" i="19"/>
  <c r="O28" i="19"/>
  <c r="L28" i="19"/>
  <c r="I28" i="19"/>
  <c r="G28" i="19"/>
  <c r="E28" i="19"/>
  <c r="C28" i="19"/>
  <c r="U9" i="18"/>
  <c r="O25" i="17"/>
  <c r="O24" i="17"/>
  <c r="O14" i="17"/>
  <c r="O11" i="17"/>
  <c r="O8" i="17"/>
  <c r="O7" i="17"/>
  <c r="O6" i="17"/>
  <c r="S9" i="18"/>
  <c r="Q9" i="18"/>
  <c r="O9" i="18"/>
  <c r="M9" i="18"/>
  <c r="K9" i="18"/>
  <c r="I9" i="18"/>
  <c r="Q7" i="17"/>
  <c r="Q8" i="17"/>
  <c r="Q11" i="17"/>
  <c r="Q14" i="17"/>
  <c r="Q24" i="17"/>
  <c r="Q25" i="17"/>
  <c r="Q6" i="17"/>
  <c r="V28" i="18"/>
  <c r="T28" i="18"/>
  <c r="R28" i="18"/>
  <c r="P28" i="18"/>
  <c r="N28" i="18"/>
  <c r="L28" i="18"/>
  <c r="J28" i="18"/>
  <c r="H28" i="18"/>
  <c r="F28" i="18"/>
  <c r="E28" i="18"/>
  <c r="D28" i="18"/>
  <c r="C28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N28" i="16"/>
  <c r="M28" i="16"/>
  <c r="L28" i="16"/>
  <c r="K28" i="16"/>
  <c r="J28" i="16"/>
  <c r="I28" i="16"/>
  <c r="H28" i="16"/>
  <c r="G28" i="16"/>
  <c r="F28" i="16"/>
  <c r="E28" i="16"/>
  <c r="D28" i="16"/>
  <c r="C28" i="16"/>
  <c r="I28" i="15"/>
  <c r="G28" i="15"/>
  <c r="C28" i="15"/>
  <c r="N28" i="15"/>
  <c r="M28" i="15"/>
  <c r="L28" i="15"/>
  <c r="K28" i="15"/>
  <c r="J28" i="15"/>
  <c r="H28" i="15"/>
  <c r="F28" i="15"/>
  <c r="E28" i="15"/>
  <c r="D28" i="15"/>
  <c r="D28" i="14"/>
  <c r="E28" i="14"/>
  <c r="F28" i="14"/>
  <c r="G28" i="14"/>
  <c r="H28" i="14"/>
  <c r="I28" i="14"/>
  <c r="J28" i="14"/>
  <c r="K28" i="14"/>
  <c r="L28" i="14"/>
  <c r="M28" i="14"/>
  <c r="N28" i="14"/>
  <c r="C28" i="14"/>
  <c r="N28" i="13"/>
  <c r="D28" i="13"/>
  <c r="E28" i="13"/>
  <c r="F28" i="13"/>
  <c r="G28" i="13"/>
  <c r="H28" i="13"/>
  <c r="I28" i="13"/>
  <c r="J28" i="13"/>
  <c r="K28" i="13"/>
  <c r="L28" i="13"/>
  <c r="M28" i="13"/>
  <c r="C28" i="13"/>
  <c r="D28" i="12"/>
  <c r="E28" i="12"/>
  <c r="F28" i="12"/>
  <c r="G28" i="12"/>
  <c r="H28" i="12"/>
  <c r="I28" i="12"/>
  <c r="J28" i="12"/>
  <c r="K28" i="12"/>
  <c r="L28" i="12"/>
  <c r="M28" i="12"/>
  <c r="N28" i="12"/>
  <c r="C28" i="12"/>
  <c r="C28" i="11"/>
  <c r="D28" i="11"/>
  <c r="E28" i="11"/>
  <c r="F28" i="11"/>
  <c r="G28" i="11"/>
  <c r="H28" i="11"/>
  <c r="I28" i="11"/>
  <c r="J28" i="11"/>
  <c r="K28" i="11"/>
  <c r="L28" i="11"/>
  <c r="M28" i="11"/>
  <c r="N28" i="11"/>
</calcChain>
</file>

<file path=xl/sharedStrings.xml><?xml version="1.0" encoding="utf-8"?>
<sst xmlns="http://schemas.openxmlformats.org/spreadsheetml/2006/main" count="480" uniqueCount="40">
  <si>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</si>
  <si>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</si>
  <si>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</si>
  <si>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</si>
  <si>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</si>
  <si>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</si>
  <si>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</si>
  <si>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</si>
  <si>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</si>
  <si>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</si>
  <si>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</si>
  <si>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</si>
  <si>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</si>
  <si>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</si>
  <si>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</si>
  <si>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</si>
  <si>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</si>
  <si>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</si>
  <si>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</si>
  <si>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</si>
  <si>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</si>
  <si>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</si>
  <si>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ООО "Энергопром ГРУПП"</t>
  </si>
  <si>
    <t>МУП "Ульяновская городская электросеть"</t>
  </si>
  <si>
    <t>ООО "Главные понизительные подстанции"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</si>
  <si>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</si>
  <si>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</si>
  <si>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</si>
  <si>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2016 год</t>
  </si>
  <si>
    <t>ПАО "МРСК Волги" - "Ульяновские распределительные сети"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</si>
  <si>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</si>
  <si>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</si>
  <si>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</si>
  <si>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2020 год</t>
  </si>
  <si>
    <t>ПАО «Россети Волга» - "Ульяновские распределительные сети"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</si>
  <si>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</si>
  <si>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</si>
  <si>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2023 год</t>
  </si>
  <si>
    <t>ПАО "Россети Волга" - "Ульяновские распределительные сети"</t>
  </si>
  <si>
    <t>Информация о фактическом полезном отпуске электрической энергии (мощности) потребителям ООО "РУСЭНЕРГОСБЫТ" в границах Ульяновской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</si>
</sst>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A14" zoomScale="90" zoomScaleNormal="90" workbookViewId="0">
      <selection activeCell="C28" sqref="C2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28337791</v>
      </c>
      <c r="D6" s="3">
        <v>26083175</v>
      </c>
      <c r="E6" s="11">
        <v>29291513</v>
      </c>
      <c r="F6" s="3">
        <v>26044089</v>
      </c>
      <c r="G6" s="3">
        <v>24678734</v>
      </c>
      <c r="H6" s="3">
        <v>24096090</v>
      </c>
      <c r="I6" s="3">
        <v>24814876</v>
      </c>
      <c r="J6" s="3">
        <v>25687142</v>
      </c>
      <c r="K6" s="3">
        <v>25031846</v>
      </c>
      <c r="L6" s="3">
        <v>27888700</v>
      </c>
      <c r="M6" s="3">
        <v>28309045</v>
      </c>
      <c r="N6" s="3">
        <v>32597639</v>
      </c>
    </row>
    <row r="7" spans="1:14" ht="22.5" customHeight="1" x14ac:dyDescent="0.25">
      <c r="A7" s="21"/>
      <c r="B7" s="5" t="s">
        <v>15</v>
      </c>
      <c r="C7" s="3">
        <v>238827</v>
      </c>
      <c r="D7" s="3">
        <v>203815</v>
      </c>
      <c r="E7" s="11">
        <v>229389</v>
      </c>
      <c r="F7" s="3">
        <v>185244</v>
      </c>
      <c r="G7" s="3">
        <v>205338</v>
      </c>
      <c r="H7" s="3">
        <v>204932</v>
      </c>
      <c r="I7" s="3">
        <v>252527</v>
      </c>
      <c r="J7" s="3">
        <v>347276</v>
      </c>
      <c r="K7" s="3">
        <v>245749</v>
      </c>
      <c r="L7" s="3">
        <v>822960</v>
      </c>
      <c r="M7" s="3">
        <v>872301</v>
      </c>
      <c r="N7" s="3">
        <v>983099</v>
      </c>
    </row>
    <row r="8" spans="1:14" ht="22.5" customHeight="1" x14ac:dyDescent="0.25">
      <c r="A8" s="21"/>
      <c r="B8" s="5" t="s">
        <v>16</v>
      </c>
      <c r="C8" s="3">
        <v>169491</v>
      </c>
      <c r="D8" s="3">
        <v>142097</v>
      </c>
      <c r="E8" s="11">
        <v>115961</v>
      </c>
      <c r="F8" s="3">
        <v>66962</v>
      </c>
      <c r="G8" s="3">
        <v>30216</v>
      </c>
      <c r="H8" s="3">
        <v>41404</v>
      </c>
      <c r="I8" s="3">
        <v>65353</v>
      </c>
      <c r="J8" s="3">
        <v>50544</v>
      </c>
      <c r="K8" s="3">
        <v>39935</v>
      </c>
      <c r="L8" s="3">
        <v>76461</v>
      </c>
      <c r="M8" s="3">
        <v>83015</v>
      </c>
      <c r="N8" s="3">
        <v>99594</v>
      </c>
    </row>
    <row r="9" spans="1:14" ht="22.5" customHeight="1" x14ac:dyDescent="0.25">
      <c r="A9" s="21"/>
      <c r="B9" s="5" t="s">
        <v>17</v>
      </c>
      <c r="C9" s="3">
        <v>46</v>
      </c>
      <c r="D9" s="3">
        <v>217</v>
      </c>
      <c r="E9" s="11">
        <v>262</v>
      </c>
      <c r="F9" s="3">
        <v>265</v>
      </c>
      <c r="G9" s="3">
        <v>494</v>
      </c>
      <c r="H9" s="3">
        <v>408</v>
      </c>
      <c r="I9" s="3">
        <v>264</v>
      </c>
      <c r="J9" s="3">
        <v>518</v>
      </c>
      <c r="K9" s="3">
        <v>19</v>
      </c>
      <c r="L9" s="3">
        <v>1162</v>
      </c>
      <c r="M9" s="3">
        <v>1237</v>
      </c>
      <c r="N9" s="3">
        <v>4995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1395</v>
      </c>
      <c r="D11" s="3">
        <v>775</v>
      </c>
      <c r="E11" s="11">
        <v>582</v>
      </c>
      <c r="F11" s="3">
        <v>1309</v>
      </c>
      <c r="G11" s="3">
        <v>202</v>
      </c>
      <c r="H11" s="3">
        <v>273</v>
      </c>
      <c r="I11" s="3">
        <v>311</v>
      </c>
      <c r="J11" s="3">
        <v>447</v>
      </c>
      <c r="K11" s="3">
        <v>447</v>
      </c>
      <c r="L11" s="3">
        <v>730</v>
      </c>
      <c r="M11" s="3">
        <v>1064</v>
      </c>
      <c r="N11" s="3">
        <v>464</v>
      </c>
    </row>
    <row r="12" spans="1:14" ht="22.5" customHeight="1" x14ac:dyDescent="0.25">
      <c r="A12" s="20" t="s">
        <v>22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624283</v>
      </c>
      <c r="D14" s="3">
        <v>548069</v>
      </c>
      <c r="E14" s="3">
        <v>621770</v>
      </c>
      <c r="F14" s="3">
        <v>430280</v>
      </c>
      <c r="G14" s="3">
        <v>334808</v>
      </c>
      <c r="H14" s="3">
        <v>287568</v>
      </c>
      <c r="I14" s="3">
        <v>312114</v>
      </c>
      <c r="J14" s="3">
        <v>307102</v>
      </c>
      <c r="K14" s="3">
        <v>378119</v>
      </c>
      <c r="L14" s="3">
        <v>482233</v>
      </c>
      <c r="M14" s="3">
        <v>473305</v>
      </c>
      <c r="N14" s="3">
        <v>557922</v>
      </c>
    </row>
    <row r="15" spans="1:14" ht="22.5" customHeight="1" x14ac:dyDescent="0.25">
      <c r="A15" s="21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218705</v>
      </c>
      <c r="D24" s="3">
        <v>135311</v>
      </c>
      <c r="E24" s="3">
        <v>135769</v>
      </c>
      <c r="F24" s="3">
        <v>102377</v>
      </c>
      <c r="G24" s="3">
        <v>38937</v>
      </c>
      <c r="H24" s="3">
        <v>26242</v>
      </c>
      <c r="I24" s="3">
        <v>25393</v>
      </c>
      <c r="J24" s="3">
        <v>27821</v>
      </c>
      <c r="K24" s="3">
        <v>69551</v>
      </c>
      <c r="L24" s="3">
        <v>109502</v>
      </c>
      <c r="M24" s="3">
        <v>140510</v>
      </c>
      <c r="N24" s="3">
        <v>206878</v>
      </c>
    </row>
    <row r="25" spans="1:14" ht="22.5" customHeight="1" x14ac:dyDescent="0.25">
      <c r="A25" s="21"/>
      <c r="B25" s="5" t="s">
        <v>17</v>
      </c>
      <c r="C25" s="3">
        <v>12192</v>
      </c>
      <c r="D25" s="3">
        <v>6628</v>
      </c>
      <c r="E25" s="3">
        <v>4295</v>
      </c>
      <c r="F25" s="3">
        <v>4836</v>
      </c>
      <c r="G25" s="3">
        <v>4426</v>
      </c>
      <c r="H25" s="3">
        <v>6347</v>
      </c>
      <c r="I25" s="3">
        <v>7880</v>
      </c>
      <c r="J25" s="3">
        <v>7810</v>
      </c>
      <c r="K25" s="3">
        <v>8151.9999999999991</v>
      </c>
      <c r="L25" s="3">
        <v>11976</v>
      </c>
      <c r="M25" s="3">
        <v>28194</v>
      </c>
      <c r="N25" s="3">
        <v>9637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 t="shared" ref="C28:M28" si="0">SUM(C5:C9,C11,C13:C17,C19,C21:C25,C27)</f>
        <v>29602730</v>
      </c>
      <c r="D28" s="9">
        <f t="shared" si="0"/>
        <v>27120087</v>
      </c>
      <c r="E28" s="9">
        <f t="shared" si="0"/>
        <v>30399541</v>
      </c>
      <c r="F28" s="9">
        <f t="shared" si="0"/>
        <v>26835362</v>
      </c>
      <c r="G28" s="9">
        <f t="shared" si="0"/>
        <v>25293155</v>
      </c>
      <c r="H28" s="9">
        <f t="shared" si="0"/>
        <v>24663264</v>
      </c>
      <c r="I28" s="9">
        <f t="shared" si="0"/>
        <v>25478718</v>
      </c>
      <c r="J28" s="9">
        <f t="shared" si="0"/>
        <v>26428660</v>
      </c>
      <c r="K28" s="9">
        <f t="shared" si="0"/>
        <v>25773818</v>
      </c>
      <c r="L28" s="9">
        <f t="shared" si="0"/>
        <v>29393724</v>
      </c>
      <c r="M28" s="9">
        <f t="shared" si="0"/>
        <v>29908671</v>
      </c>
      <c r="N28" s="9">
        <f>SUM(N5:N9,N11,N13:N17,N19,N21:N25,N27)</f>
        <v>34460228</v>
      </c>
    </row>
  </sheetData>
  <mergeCells count="11">
    <mergeCell ref="A2:N2"/>
    <mergeCell ref="A28:B28"/>
    <mergeCell ref="A12:A19"/>
    <mergeCell ref="B12:N12"/>
    <mergeCell ref="B18:N18"/>
    <mergeCell ref="A20:A27"/>
    <mergeCell ref="B20:N20"/>
    <mergeCell ref="B26:N26"/>
    <mergeCell ref="A4:A11"/>
    <mergeCell ref="B4:N4"/>
    <mergeCell ref="B10:N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8"/>
  <sheetViews>
    <sheetView zoomScale="70" zoomScaleNormal="70" workbookViewId="0">
      <selection activeCell="AT7" sqref="AT7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28515625" style="1" customWidth="1"/>
    <col min="5" max="6" width="20.28515625" style="1" hidden="1" customWidth="1"/>
    <col min="7" max="7" width="20.28515625" style="1" customWidth="1"/>
    <col min="8" max="9" width="20.28515625" style="1" hidden="1" customWidth="1"/>
    <col min="10" max="10" width="20.28515625" style="12" customWidth="1"/>
    <col min="11" max="12" width="20.28515625" style="12" hidden="1" customWidth="1"/>
    <col min="13" max="13" width="20.28515625" style="1" customWidth="1"/>
    <col min="14" max="16" width="20.28515625" style="1" hidden="1" customWidth="1"/>
    <col min="17" max="17" width="20.28515625" style="1" customWidth="1"/>
    <col min="18" max="20" width="20.28515625" style="1" hidden="1" customWidth="1"/>
    <col min="21" max="21" width="20.28515625" style="1" customWidth="1"/>
    <col min="22" max="24" width="20.28515625" style="1" hidden="1" customWidth="1"/>
    <col min="25" max="25" width="20.28515625" style="1" customWidth="1"/>
    <col min="26" max="28" width="20.28515625" style="1" hidden="1" customWidth="1"/>
    <col min="29" max="29" width="20.28515625" style="1" customWidth="1"/>
    <col min="30" max="32" width="20.28515625" style="1" hidden="1" customWidth="1"/>
    <col min="33" max="33" width="20.28515625" style="1" customWidth="1"/>
    <col min="34" max="36" width="20.28515625" style="1" hidden="1" customWidth="1"/>
    <col min="37" max="37" width="20.28515625" style="1" customWidth="1"/>
    <col min="38" max="40" width="20.28515625" style="1" hidden="1" customWidth="1"/>
    <col min="41" max="41" width="20.28515625" style="1" customWidth="1"/>
    <col min="42" max="44" width="20.28515625" style="1" hidden="1" customWidth="1"/>
    <col min="45" max="45" width="20.28515625" style="1" customWidth="1"/>
    <col min="46" max="46" width="9.140625" style="14"/>
    <col min="47" max="16384" width="9.140625" style="1"/>
  </cols>
  <sheetData>
    <row r="2" spans="1:46" ht="42.75" customHeight="1" x14ac:dyDescent="0.25">
      <c r="A2" s="17" t="s">
        <v>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10" t="s">
        <v>4</v>
      </c>
      <c r="K3" s="10"/>
      <c r="L3" s="10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5"/>
    </row>
    <row r="4" spans="1:46" ht="22.5" customHeight="1" x14ac:dyDescent="0.25">
      <c r="A4" s="20" t="s">
        <v>34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4"/>
    </row>
    <row r="5" spans="1:46" ht="22.5" customHeight="1" x14ac:dyDescent="0.25">
      <c r="A5" s="21"/>
      <c r="B5" s="5" t="s">
        <v>19</v>
      </c>
      <c r="C5" s="5"/>
      <c r="D5" s="3"/>
      <c r="E5" s="3"/>
      <c r="F5" s="3"/>
      <c r="G5" s="3"/>
      <c r="H5" s="3"/>
      <c r="I5" s="3"/>
      <c r="J5" s="11"/>
      <c r="K5" s="11"/>
      <c r="L5" s="1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21"/>
      <c r="B6" s="5" t="s">
        <v>14</v>
      </c>
      <c r="C6" s="5">
        <v>0.91923528806792365</v>
      </c>
      <c r="D6" s="3">
        <v>29273049</v>
      </c>
      <c r="E6" s="3"/>
      <c r="F6" s="3">
        <v>0.95403527204422434</v>
      </c>
      <c r="G6" s="3">
        <v>25907134</v>
      </c>
      <c r="H6" s="3"/>
      <c r="I6" s="3">
        <v>1.0691709145426684</v>
      </c>
      <c r="J6" s="3">
        <v>29770005</v>
      </c>
      <c r="K6" s="3"/>
      <c r="L6" s="3">
        <v>0.92195580518926168</v>
      </c>
      <c r="M6" s="3">
        <v>25602847</v>
      </c>
      <c r="N6" s="3"/>
      <c r="O6" s="3"/>
      <c r="P6" s="3">
        <v>0.9134828497458809</v>
      </c>
      <c r="Q6" s="3">
        <v>24524865</v>
      </c>
      <c r="R6" s="3"/>
      <c r="S6" s="3"/>
      <c r="T6" s="3">
        <v>1.0071265009803647</v>
      </c>
      <c r="U6" s="3">
        <v>21545711</v>
      </c>
      <c r="V6" s="3"/>
      <c r="W6" s="3"/>
      <c r="X6" s="3">
        <v>1.0635479168392721</v>
      </c>
      <c r="Y6" s="3">
        <v>22102589</v>
      </c>
      <c r="Z6" s="3"/>
      <c r="AA6" s="3"/>
      <c r="AB6" s="3">
        <v>1.0055361486438037</v>
      </c>
      <c r="AC6" s="3">
        <v>23512529</v>
      </c>
      <c r="AD6" s="3"/>
      <c r="AE6" s="3"/>
      <c r="AF6" s="3">
        <v>1.0148732007516448</v>
      </c>
      <c r="AG6" s="3">
        <v>22631315</v>
      </c>
      <c r="AH6" s="3"/>
      <c r="AI6" s="3"/>
      <c r="AJ6" s="3">
        <v>1.1120661969958361</v>
      </c>
      <c r="AK6" s="3">
        <v>23839196</v>
      </c>
      <c r="AL6" s="3"/>
      <c r="AM6" s="3"/>
      <c r="AN6" s="3">
        <v>1.0157756168200134</v>
      </c>
      <c r="AO6" s="3">
        <v>25031998</v>
      </c>
      <c r="AP6" s="3"/>
      <c r="AQ6" s="3"/>
      <c r="AR6" s="3">
        <v>1.0980419477937367</v>
      </c>
      <c r="AS6" s="3">
        <v>28211046</v>
      </c>
    </row>
    <row r="7" spans="1:46" ht="22.5" customHeight="1" x14ac:dyDescent="0.25">
      <c r="A7" s="21"/>
      <c r="B7" s="5" t="s">
        <v>15</v>
      </c>
      <c r="C7" s="5">
        <v>0.95461363775066088</v>
      </c>
      <c r="D7" s="3">
        <v>1589556</v>
      </c>
      <c r="E7" s="3"/>
      <c r="F7" s="3">
        <v>0.82221893222340736</v>
      </c>
      <c r="G7" s="3">
        <v>1364302</v>
      </c>
      <c r="H7" s="3"/>
      <c r="I7" s="3">
        <v>1.0816374134988807</v>
      </c>
      <c r="J7" s="3">
        <v>1309208</v>
      </c>
      <c r="K7" s="3"/>
      <c r="L7" s="3">
        <v>2.7187469259581554</v>
      </c>
      <c r="M7" s="3">
        <v>1211375</v>
      </c>
      <c r="N7" s="3"/>
      <c r="O7" s="3"/>
      <c r="P7" s="3">
        <v>1.8008786627182045</v>
      </c>
      <c r="Q7" s="3">
        <v>1253237</v>
      </c>
      <c r="R7" s="3"/>
      <c r="S7" s="3"/>
      <c r="T7" s="3">
        <v>0.86265017228229413</v>
      </c>
      <c r="U7" s="3">
        <v>1221629</v>
      </c>
      <c r="V7" s="3"/>
      <c r="W7" s="3"/>
      <c r="X7" s="3">
        <v>0.98817399156001728</v>
      </c>
      <c r="Y7" s="3">
        <v>1030538</v>
      </c>
      <c r="Z7" s="3"/>
      <c r="AA7" s="3"/>
      <c r="AB7" s="3">
        <v>1.0591360566232546</v>
      </c>
      <c r="AC7" s="3">
        <v>1155620</v>
      </c>
      <c r="AD7" s="3"/>
      <c r="AE7" s="3"/>
      <c r="AF7" s="3">
        <v>0.95479922320258614</v>
      </c>
      <c r="AG7" s="3">
        <v>1132478</v>
      </c>
      <c r="AH7" s="3"/>
      <c r="AI7" s="3"/>
      <c r="AJ7" s="3">
        <v>1.1270259731528585</v>
      </c>
      <c r="AK7" s="3">
        <v>1282329</v>
      </c>
      <c r="AL7" s="3"/>
      <c r="AM7" s="3"/>
      <c r="AN7" s="3">
        <v>0.96781390332479111</v>
      </c>
      <c r="AO7" s="3">
        <v>1111881</v>
      </c>
      <c r="AP7" s="3"/>
      <c r="AQ7" s="3"/>
      <c r="AR7" s="3">
        <v>1.0608514852298829</v>
      </c>
      <c r="AS7" s="3">
        <v>861609</v>
      </c>
    </row>
    <row r="8" spans="1:46" ht="22.5" customHeight="1" x14ac:dyDescent="0.25">
      <c r="A8" s="21"/>
      <c r="B8" s="5" t="s">
        <v>16</v>
      </c>
      <c r="C8" s="5">
        <v>1.1079468520328735</v>
      </c>
      <c r="D8" s="3">
        <v>123838</v>
      </c>
      <c r="E8" s="3"/>
      <c r="F8" s="3">
        <v>0.92709769758125127</v>
      </c>
      <c r="G8" s="3">
        <v>91377</v>
      </c>
      <c r="H8" s="3"/>
      <c r="I8" s="3">
        <v>0.76704168957690089</v>
      </c>
      <c r="J8" s="3">
        <v>98898</v>
      </c>
      <c r="K8" s="3"/>
      <c r="L8" s="3">
        <v>0.67459172326327299</v>
      </c>
      <c r="M8" s="3">
        <v>58993</v>
      </c>
      <c r="N8" s="3"/>
      <c r="O8" s="3"/>
      <c r="P8" s="3">
        <v>0.39423456806942497</v>
      </c>
      <c r="Q8" s="3">
        <v>42486</v>
      </c>
      <c r="R8" s="3"/>
      <c r="S8" s="3"/>
      <c r="T8" s="3">
        <v>0.67927983965719818</v>
      </c>
      <c r="U8" s="3">
        <v>17389</v>
      </c>
      <c r="V8" s="3"/>
      <c r="W8" s="3"/>
      <c r="X8" s="3">
        <v>1.2364043343338251</v>
      </c>
      <c r="Y8" s="3">
        <v>13798</v>
      </c>
      <c r="Z8" s="3"/>
      <c r="AA8" s="3"/>
      <c r="AB8" s="3">
        <v>1.080027978933509</v>
      </c>
      <c r="AC8" s="3">
        <v>23594</v>
      </c>
      <c r="AD8" s="3"/>
      <c r="AE8" s="3"/>
      <c r="AF8" s="3">
        <v>1.6922549430454494</v>
      </c>
      <c r="AG8" s="3">
        <v>29490</v>
      </c>
      <c r="AH8" s="3"/>
      <c r="AI8" s="3"/>
      <c r="AJ8" s="3">
        <v>1.7011031067086897</v>
      </c>
      <c r="AK8" s="3">
        <v>44921</v>
      </c>
      <c r="AL8" s="3"/>
      <c r="AM8" s="3"/>
      <c r="AN8" s="3">
        <v>1.304672921932692</v>
      </c>
      <c r="AO8" s="3">
        <v>74877</v>
      </c>
      <c r="AP8" s="3"/>
      <c r="AQ8" s="3"/>
      <c r="AR8" s="3">
        <v>1.0643708474920119</v>
      </c>
      <c r="AS8" s="3">
        <v>95656</v>
      </c>
    </row>
    <row r="9" spans="1:46" ht="22.5" customHeight="1" x14ac:dyDescent="0.25">
      <c r="A9" s="21"/>
      <c r="B9" s="5" t="s">
        <v>17</v>
      </c>
      <c r="C9" s="5">
        <v>1.8615384615384616</v>
      </c>
      <c r="D9" s="3">
        <v>251</v>
      </c>
      <c r="E9" s="3"/>
      <c r="F9" s="3">
        <v>1.4648760330578512</v>
      </c>
      <c r="G9" s="3">
        <v>629</v>
      </c>
      <c r="H9" s="3"/>
      <c r="I9" s="3">
        <v>0.35543018335684062</v>
      </c>
      <c r="J9" s="11">
        <v>232</v>
      </c>
      <c r="K9" s="11"/>
      <c r="L9" s="11">
        <v>0.47619047619047616</v>
      </c>
      <c r="M9" s="11">
        <v>93</v>
      </c>
      <c r="N9" s="11"/>
      <c r="O9" s="11"/>
      <c r="P9" s="11">
        <v>0.875</v>
      </c>
      <c r="Q9" s="3">
        <v>120</v>
      </c>
      <c r="R9" s="3"/>
      <c r="S9" s="3"/>
      <c r="T9" s="3">
        <v>0.95238095238095233</v>
      </c>
      <c r="U9" s="3">
        <v>115</v>
      </c>
      <c r="V9" s="3"/>
      <c r="W9" s="3"/>
      <c r="X9" s="3">
        <v>3.05</v>
      </c>
      <c r="Y9" s="3">
        <v>100</v>
      </c>
      <c r="Z9" s="3"/>
      <c r="AA9" s="3"/>
      <c r="AB9" s="3">
        <v>0.40327868852459015</v>
      </c>
      <c r="AC9" s="3">
        <v>120</v>
      </c>
      <c r="AD9" s="3"/>
      <c r="AE9" s="3"/>
      <c r="AF9" s="3">
        <v>2.4471544715447155</v>
      </c>
      <c r="AG9" s="3">
        <v>118</v>
      </c>
      <c r="AH9" s="3"/>
      <c r="AI9" s="3"/>
      <c r="AJ9" s="3">
        <v>0.39867109634551495</v>
      </c>
      <c r="AK9" s="3">
        <v>94</v>
      </c>
      <c r="AL9" s="3"/>
      <c r="AM9" s="3"/>
      <c r="AN9" s="3">
        <v>0.85</v>
      </c>
      <c r="AO9" s="3">
        <v>82</v>
      </c>
      <c r="AP9" s="3"/>
      <c r="AQ9" s="3"/>
      <c r="AR9" s="3">
        <v>2.5784313725490198</v>
      </c>
      <c r="AS9" s="3">
        <v>260</v>
      </c>
    </row>
    <row r="10" spans="1:46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</row>
    <row r="11" spans="1:46" ht="22.5" customHeight="1" x14ac:dyDescent="0.25">
      <c r="A11" s="21"/>
      <c r="B11" s="4"/>
      <c r="C11" s="4">
        <v>1.0010958904109588</v>
      </c>
      <c r="D11" s="3">
        <v>776</v>
      </c>
      <c r="E11" s="3"/>
      <c r="F11" s="3">
        <v>0.91078270388615212</v>
      </c>
      <c r="G11" s="3">
        <v>1205</v>
      </c>
      <c r="H11" s="3"/>
      <c r="I11" s="3">
        <v>0.84585336538461542</v>
      </c>
      <c r="J11" s="3">
        <v>1192</v>
      </c>
      <c r="K11" s="3"/>
      <c r="L11" s="3">
        <v>0.68099467140319714</v>
      </c>
      <c r="M11" s="3">
        <v>1051</v>
      </c>
      <c r="N11" s="3"/>
      <c r="O11" s="3"/>
      <c r="P11" s="3">
        <v>0.53781950965049552</v>
      </c>
      <c r="Q11" s="3">
        <v>1318</v>
      </c>
      <c r="R11" s="3"/>
      <c r="S11" s="3"/>
      <c r="T11" s="3">
        <v>0.85063045586808927</v>
      </c>
      <c r="U11" s="3">
        <v>921</v>
      </c>
      <c r="V11" s="3"/>
      <c r="W11" s="3"/>
      <c r="X11" s="3">
        <v>0.78335233751425315</v>
      </c>
      <c r="Y11" s="3">
        <v>1041</v>
      </c>
      <c r="Z11" s="3"/>
      <c r="AA11" s="3"/>
      <c r="AB11" s="3">
        <v>1.1222707423580787</v>
      </c>
      <c r="AC11" s="3">
        <v>989</v>
      </c>
      <c r="AD11" s="3"/>
      <c r="AE11" s="3"/>
      <c r="AF11" s="3">
        <v>1.0998702983138782</v>
      </c>
      <c r="AG11" s="3">
        <v>936</v>
      </c>
      <c r="AH11" s="3"/>
      <c r="AI11" s="3"/>
      <c r="AJ11" s="3">
        <v>1.1544811320754718</v>
      </c>
      <c r="AK11" s="3">
        <v>1073</v>
      </c>
      <c r="AL11" s="3"/>
      <c r="AM11" s="3"/>
      <c r="AN11" s="3">
        <v>1.062308478038815</v>
      </c>
      <c r="AO11" s="3">
        <v>698</v>
      </c>
      <c r="AP11" s="3"/>
      <c r="AQ11" s="3"/>
      <c r="AR11" s="3">
        <v>0.79134615384615381</v>
      </c>
      <c r="AS11" s="3">
        <v>838</v>
      </c>
    </row>
    <row r="12" spans="1:46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4"/>
    </row>
    <row r="13" spans="1:46" ht="22.5" customHeight="1" x14ac:dyDescent="0.25">
      <c r="A13" s="21"/>
      <c r="B13" s="5" t="s">
        <v>19</v>
      </c>
      <c r="C13" s="5"/>
      <c r="D13" s="3"/>
      <c r="E13" s="3"/>
      <c r="F13" s="3"/>
      <c r="G13" s="3"/>
      <c r="H13" s="3"/>
      <c r="I13" s="3"/>
      <c r="J13" s="11"/>
      <c r="K13" s="11"/>
      <c r="L13" s="1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6" ht="22.5" customHeight="1" x14ac:dyDescent="0.25">
      <c r="A14" s="21"/>
      <c r="B14" s="5" t="s">
        <v>14</v>
      </c>
      <c r="C14" s="5">
        <v>0.98953150569677273</v>
      </c>
      <c r="D14" s="3">
        <v>463770</v>
      </c>
      <c r="E14" s="3"/>
      <c r="F14" s="3">
        <v>0.92663974928551718</v>
      </c>
      <c r="G14" s="3">
        <v>350205</v>
      </c>
      <c r="H14" s="3"/>
      <c r="I14" s="3">
        <v>0.91733222520339064</v>
      </c>
      <c r="J14" s="3">
        <v>355602</v>
      </c>
      <c r="K14" s="3"/>
      <c r="L14" s="3">
        <v>0.64573279462478494</v>
      </c>
      <c r="M14" s="3">
        <v>238588</v>
      </c>
      <c r="N14" s="3"/>
      <c r="O14" s="3"/>
      <c r="P14" s="3">
        <v>0.77056113800961856</v>
      </c>
      <c r="Q14" s="3">
        <v>224802</v>
      </c>
      <c r="R14" s="3"/>
      <c r="S14" s="3"/>
      <c r="T14" s="3">
        <v>0.87664780949875021</v>
      </c>
      <c r="U14" s="3">
        <v>183131</v>
      </c>
      <c r="V14" s="3"/>
      <c r="W14" s="3"/>
      <c r="X14" s="3">
        <v>0.74205360626707084</v>
      </c>
      <c r="Y14" s="3">
        <v>184875</v>
      </c>
      <c r="Z14" s="3"/>
      <c r="AA14" s="3"/>
      <c r="AB14" s="3">
        <v>1.4176839380334101</v>
      </c>
      <c r="AC14" s="3">
        <v>192939</v>
      </c>
      <c r="AD14" s="3"/>
      <c r="AE14" s="3"/>
      <c r="AF14" s="3">
        <v>1.4990042625551365</v>
      </c>
      <c r="AG14" s="3">
        <v>146220</v>
      </c>
      <c r="AH14" s="3"/>
      <c r="AI14" s="3"/>
      <c r="AJ14" s="3">
        <v>1.0436283765264793</v>
      </c>
      <c r="AK14" s="3">
        <v>274906</v>
      </c>
      <c r="AL14" s="3"/>
      <c r="AM14" s="3"/>
      <c r="AN14" s="3">
        <v>1.3704009016731289</v>
      </c>
      <c r="AO14" s="3">
        <v>349846</v>
      </c>
      <c r="AP14" s="3"/>
      <c r="AQ14" s="3"/>
      <c r="AR14" s="3">
        <v>1.1363117339401925</v>
      </c>
      <c r="AS14" s="3">
        <v>401660</v>
      </c>
    </row>
    <row r="15" spans="1:46" ht="22.5" customHeight="1" x14ac:dyDescent="0.25">
      <c r="A15" s="21"/>
      <c r="B15" s="5" t="s">
        <v>15</v>
      </c>
      <c r="C15" s="5"/>
      <c r="D15" s="3"/>
      <c r="E15" s="3"/>
      <c r="F15" s="3"/>
      <c r="G15" s="3"/>
      <c r="H15" s="3"/>
      <c r="I15" s="3"/>
      <c r="J15" s="11"/>
      <c r="K15" s="11"/>
      <c r="L15" s="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 ht="22.5" customHeight="1" x14ac:dyDescent="0.25">
      <c r="A16" s="21"/>
      <c r="B16" s="5" t="s">
        <v>16</v>
      </c>
      <c r="C16" s="5"/>
      <c r="D16" s="3"/>
      <c r="E16" s="3"/>
      <c r="F16" s="3"/>
      <c r="G16" s="3"/>
      <c r="H16" s="3"/>
      <c r="I16" s="3"/>
      <c r="J16" s="11"/>
      <c r="K16" s="11"/>
      <c r="L16" s="1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22.5" customHeight="1" x14ac:dyDescent="0.25">
      <c r="A17" s="21"/>
      <c r="B17" s="5" t="s">
        <v>17</v>
      </c>
      <c r="C17" s="5"/>
      <c r="D17" s="3"/>
      <c r="E17" s="3"/>
      <c r="F17" s="3"/>
      <c r="G17" s="3"/>
      <c r="H17" s="3"/>
      <c r="I17" s="3"/>
      <c r="J17" s="11"/>
      <c r="K17" s="11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4"/>
    </row>
    <row r="19" spans="1:45" ht="22.5" customHeight="1" x14ac:dyDescent="0.25">
      <c r="A19" s="21"/>
      <c r="B19" s="4"/>
      <c r="C19" s="4"/>
      <c r="D19" s="3"/>
      <c r="E19" s="3"/>
      <c r="F19" s="3"/>
      <c r="G19" s="3"/>
      <c r="H19" s="3"/>
      <c r="I19" s="3"/>
      <c r="J19" s="11"/>
      <c r="K19" s="11"/>
      <c r="L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ht="22.5" customHeight="1" x14ac:dyDescent="0.25">
      <c r="A21" s="21"/>
      <c r="B21" s="5" t="s">
        <v>19</v>
      </c>
      <c r="C21" s="5"/>
      <c r="D21" s="3"/>
      <c r="E21" s="3"/>
      <c r="F21" s="3"/>
      <c r="G21" s="3"/>
      <c r="H21" s="3"/>
      <c r="I21" s="3"/>
      <c r="J21" s="11"/>
      <c r="K21" s="11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22.5" customHeight="1" x14ac:dyDescent="0.25">
      <c r="A22" s="21"/>
      <c r="B22" s="5" t="s">
        <v>14</v>
      </c>
      <c r="C22" s="5"/>
      <c r="D22" s="3"/>
      <c r="E22" s="3"/>
      <c r="F22" s="3"/>
      <c r="G22" s="3"/>
      <c r="H22" s="3"/>
      <c r="I22" s="3"/>
      <c r="J22" s="11"/>
      <c r="K22" s="11"/>
      <c r="L22" s="1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22.5" customHeight="1" x14ac:dyDescent="0.25">
      <c r="A23" s="21"/>
      <c r="B23" s="5" t="s">
        <v>15</v>
      </c>
      <c r="C23" s="5"/>
      <c r="D23" s="3"/>
      <c r="E23" s="3"/>
      <c r="F23" s="3"/>
      <c r="G23" s="3"/>
      <c r="H23" s="3"/>
      <c r="I23" s="3"/>
      <c r="J23" s="11"/>
      <c r="K23" s="11"/>
      <c r="L23" s="1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22.5" customHeight="1" x14ac:dyDescent="0.25">
      <c r="A24" s="21"/>
      <c r="B24" s="5" t="s">
        <v>16</v>
      </c>
      <c r="C24" s="5">
        <v>1.251759206619923</v>
      </c>
      <c r="D24" s="3">
        <v>205672</v>
      </c>
      <c r="E24" s="3"/>
      <c r="F24" s="3">
        <v>0.89551184360586578</v>
      </c>
      <c r="G24" s="3">
        <v>132096</v>
      </c>
      <c r="H24" s="3"/>
      <c r="I24" s="3">
        <v>0.59711484278147187</v>
      </c>
      <c r="J24" s="3">
        <v>132542</v>
      </c>
      <c r="K24" s="3"/>
      <c r="L24" s="3">
        <v>0.49690460911252876</v>
      </c>
      <c r="M24" s="3">
        <v>56702</v>
      </c>
      <c r="N24" s="3"/>
      <c r="O24" s="3"/>
      <c r="P24" s="3">
        <v>0.39015079576100581</v>
      </c>
      <c r="Q24" s="3">
        <v>41565</v>
      </c>
      <c r="R24" s="3"/>
      <c r="S24" s="3"/>
      <c r="T24" s="3">
        <v>0.63642116536046345</v>
      </c>
      <c r="U24" s="3">
        <v>42423</v>
      </c>
      <c r="V24" s="3"/>
      <c r="W24" s="3"/>
      <c r="X24" s="3">
        <v>1.0545357197491203</v>
      </c>
      <c r="Y24" s="3">
        <v>14440</v>
      </c>
      <c r="Z24" s="3"/>
      <c r="AA24" s="3"/>
      <c r="AB24" s="3">
        <v>1.0786973235656778</v>
      </c>
      <c r="AC24" s="3">
        <v>42712</v>
      </c>
      <c r="AD24" s="3"/>
      <c r="AE24" s="3"/>
      <c r="AF24" s="3">
        <v>1.544042495965573</v>
      </c>
      <c r="AG24" s="3">
        <v>14697</v>
      </c>
      <c r="AH24" s="3"/>
      <c r="AI24" s="3"/>
      <c r="AJ24" s="3">
        <v>4.5090798240648002</v>
      </c>
      <c r="AK24" s="3">
        <v>53681</v>
      </c>
      <c r="AL24" s="3"/>
      <c r="AM24" s="3"/>
      <c r="AN24" s="3">
        <v>0.87526800718548992</v>
      </c>
      <c r="AO24" s="3">
        <v>94415</v>
      </c>
      <c r="AP24" s="3"/>
      <c r="AQ24" s="3"/>
      <c r="AR24" s="3">
        <v>1.7062906197932184</v>
      </c>
      <c r="AS24" s="3">
        <v>107884</v>
      </c>
    </row>
    <row r="25" spans="1:45" ht="22.5" customHeight="1" x14ac:dyDescent="0.25">
      <c r="A25" s="21"/>
      <c r="B25" s="5" t="s">
        <v>17</v>
      </c>
      <c r="C25" s="5">
        <v>1.1687126741871268</v>
      </c>
      <c r="D25" s="3">
        <v>6910</v>
      </c>
      <c r="E25" s="3"/>
      <c r="F25" s="3">
        <v>0.78679914833215048</v>
      </c>
      <c r="G25" s="3">
        <v>8055</v>
      </c>
      <c r="H25" s="3"/>
      <c r="I25" s="3">
        <v>1.2197366047266822</v>
      </c>
      <c r="J25" s="3">
        <v>6474</v>
      </c>
      <c r="K25" s="3"/>
      <c r="L25" s="3">
        <v>0.75831977518118621</v>
      </c>
      <c r="M25" s="3">
        <v>7845</v>
      </c>
      <c r="N25" s="3"/>
      <c r="O25" s="3"/>
      <c r="P25" s="3">
        <v>0.94909303686366298</v>
      </c>
      <c r="Q25" s="3">
        <v>7332</v>
      </c>
      <c r="R25" s="3"/>
      <c r="S25" s="3"/>
      <c r="T25" s="3">
        <v>1.009658857377723</v>
      </c>
      <c r="U25" s="3">
        <v>4281</v>
      </c>
      <c r="V25" s="3"/>
      <c r="W25" s="3"/>
      <c r="X25" s="3">
        <v>0.84042336657846528</v>
      </c>
      <c r="Y25" s="3">
        <v>4123</v>
      </c>
      <c r="Z25" s="3"/>
      <c r="AA25" s="3"/>
      <c r="AB25" s="3">
        <v>1.234923710341487</v>
      </c>
      <c r="AC25" s="3">
        <v>5228</v>
      </c>
      <c r="AD25" s="3"/>
      <c r="AE25" s="3"/>
      <c r="AF25" s="3">
        <v>1.0043145714846049</v>
      </c>
      <c r="AG25" s="3">
        <v>6022</v>
      </c>
      <c r="AH25" s="3"/>
      <c r="AI25" s="3"/>
      <c r="AJ25" s="3">
        <v>1.1126733059949228</v>
      </c>
      <c r="AK25" s="3">
        <v>5234</v>
      </c>
      <c r="AL25" s="3"/>
      <c r="AM25" s="3"/>
      <c r="AN25" s="3">
        <v>0.95594945594945591</v>
      </c>
      <c r="AO25" s="3">
        <v>8721</v>
      </c>
      <c r="AP25" s="3"/>
      <c r="AQ25" s="3"/>
      <c r="AR25" s="3">
        <v>1.0266201578850744</v>
      </c>
      <c r="AS25" s="3">
        <v>6188</v>
      </c>
    </row>
    <row r="26" spans="1:45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ht="22.5" customHeight="1" x14ac:dyDescent="0.25">
      <c r="A27" s="21"/>
      <c r="B27" s="4"/>
      <c r="C27" s="4"/>
      <c r="D27" s="3"/>
      <c r="E27" s="3"/>
      <c r="F27" s="3"/>
      <c r="G27" s="3"/>
      <c r="H27" s="3"/>
      <c r="I27" s="3"/>
      <c r="J27" s="11"/>
      <c r="K27" s="11"/>
      <c r="L27" s="1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22.5" customHeight="1" x14ac:dyDescent="0.25">
      <c r="A28" s="18" t="s">
        <v>18</v>
      </c>
      <c r="B28" s="19"/>
      <c r="C28" s="16"/>
      <c r="D28" s="9">
        <f>SUM(D5:D9,D11,D13:D17,D19,D21:D25,D27)</f>
        <v>31663822</v>
      </c>
      <c r="E28" s="9"/>
      <c r="F28" s="9"/>
      <c r="G28" s="9">
        <f t="shared" ref="G28:AS28" si="0">SUM(G5:G9,G11,G13:G17,G19,G21:G25,G27)</f>
        <v>27855003</v>
      </c>
      <c r="H28" s="9"/>
      <c r="I28" s="9"/>
      <c r="J28" s="9">
        <f t="shared" si="0"/>
        <v>31674153</v>
      </c>
      <c r="K28" s="9"/>
      <c r="L28" s="9"/>
      <c r="M28" s="9">
        <f t="shared" si="0"/>
        <v>27177494</v>
      </c>
      <c r="N28" s="9"/>
      <c r="O28" s="9"/>
      <c r="P28" s="9"/>
      <c r="Q28" s="9">
        <f t="shared" si="0"/>
        <v>26095725</v>
      </c>
      <c r="R28" s="9"/>
      <c r="S28" s="9"/>
      <c r="T28" s="9"/>
      <c r="U28" s="9">
        <f t="shared" si="0"/>
        <v>23015600</v>
      </c>
      <c r="V28" s="9"/>
      <c r="W28" s="9"/>
      <c r="X28" s="9"/>
      <c r="Y28" s="9">
        <f t="shared" si="0"/>
        <v>23351504</v>
      </c>
      <c r="Z28" s="9"/>
      <c r="AA28" s="9"/>
      <c r="AB28" s="9"/>
      <c r="AC28" s="9">
        <f t="shared" si="0"/>
        <v>24933731</v>
      </c>
      <c r="AD28" s="9"/>
      <c r="AE28" s="9"/>
      <c r="AF28" s="9"/>
      <c r="AG28" s="9">
        <f t="shared" si="0"/>
        <v>23961276</v>
      </c>
      <c r="AH28" s="9"/>
      <c r="AI28" s="9"/>
      <c r="AJ28" s="9"/>
      <c r="AK28" s="9">
        <f t="shared" si="0"/>
        <v>25501434</v>
      </c>
      <c r="AL28" s="9"/>
      <c r="AM28" s="9"/>
      <c r="AN28" s="9"/>
      <c r="AO28" s="9">
        <f t="shared" si="0"/>
        <v>26672518</v>
      </c>
      <c r="AP28" s="9"/>
      <c r="AQ28" s="9"/>
      <c r="AR28" s="9"/>
      <c r="AS28" s="9">
        <f t="shared" si="0"/>
        <v>29685141</v>
      </c>
    </row>
  </sheetData>
  <mergeCells count="11">
    <mergeCell ref="A20:A27"/>
    <mergeCell ref="B20:AS20"/>
    <mergeCell ref="B26:AS26"/>
    <mergeCell ref="A28:B28"/>
    <mergeCell ref="A2:AS2"/>
    <mergeCell ref="A4:A11"/>
    <mergeCell ref="B4:AS4"/>
    <mergeCell ref="B10:AS10"/>
    <mergeCell ref="A12:A19"/>
    <mergeCell ref="B12:AS12"/>
    <mergeCell ref="B18:AS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A7" zoomScale="70" zoomScaleNormal="70" workbookViewId="0">
      <selection activeCell="B20" sqref="B20:N20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4" width="20.28515625" style="1" customWidth="1"/>
    <col min="5" max="5" width="20.28515625" style="12" customWidth="1"/>
    <col min="6" max="14" width="20.28515625" style="1" customWidth="1"/>
    <col min="15" max="16384" width="9.140625" style="1"/>
  </cols>
  <sheetData>
    <row r="2" spans="1:14" ht="42.75" customHeight="1" x14ac:dyDescent="0.25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38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29047933</v>
      </c>
      <c r="D6" s="3">
        <v>24808242</v>
      </c>
      <c r="E6" s="3">
        <v>26582188</v>
      </c>
      <c r="F6" s="3">
        <v>24342855</v>
      </c>
      <c r="G6" s="3">
        <v>23667628</v>
      </c>
      <c r="H6" s="3">
        <v>22224004</v>
      </c>
      <c r="I6" s="3">
        <v>23481868</v>
      </c>
      <c r="J6" s="3">
        <v>21532094</v>
      </c>
      <c r="K6" s="3">
        <v>21018211</v>
      </c>
      <c r="L6" s="3">
        <v>22820920</v>
      </c>
      <c r="M6" s="3">
        <v>24047265</v>
      </c>
      <c r="N6" s="3">
        <v>25239266</v>
      </c>
    </row>
    <row r="7" spans="1:14" ht="22.5" customHeight="1" x14ac:dyDescent="0.25">
      <c r="A7" s="21"/>
      <c r="B7" s="5" t="s">
        <v>15</v>
      </c>
      <c r="C7" s="3">
        <v>631299</v>
      </c>
      <c r="D7" s="3">
        <v>353447</v>
      </c>
      <c r="E7" s="3">
        <v>559873</v>
      </c>
      <c r="F7" s="3">
        <v>1068830</v>
      </c>
      <c r="G7" s="3">
        <v>1088330</v>
      </c>
      <c r="H7" s="3">
        <v>1024520</v>
      </c>
      <c r="I7" s="3">
        <v>940921</v>
      </c>
      <c r="J7" s="3">
        <v>1005333</v>
      </c>
      <c r="K7" s="3">
        <v>1103671</v>
      </c>
      <c r="L7" s="3">
        <v>1166751</v>
      </c>
      <c r="M7" s="3">
        <v>1289730</v>
      </c>
      <c r="N7" s="3">
        <v>1155602</v>
      </c>
    </row>
    <row r="8" spans="1:14" ht="22.5" customHeight="1" x14ac:dyDescent="0.25">
      <c r="A8" s="21"/>
      <c r="B8" s="5" t="s">
        <v>16</v>
      </c>
      <c r="C8" s="3">
        <v>131677</v>
      </c>
      <c r="D8" s="3">
        <v>105113</v>
      </c>
      <c r="E8" s="3">
        <v>73788</v>
      </c>
      <c r="F8" s="3">
        <v>44163</v>
      </c>
      <c r="G8" s="3">
        <v>24820</v>
      </c>
      <c r="H8" s="3">
        <v>22631</v>
      </c>
      <c r="I8" s="3">
        <v>16947</v>
      </c>
      <c r="J8" s="3">
        <v>19675</v>
      </c>
      <c r="K8" s="3">
        <v>42884</v>
      </c>
      <c r="L8" s="3">
        <v>49488</v>
      </c>
      <c r="M8" s="3">
        <v>87370</v>
      </c>
      <c r="N8" s="3">
        <v>112674</v>
      </c>
    </row>
    <row r="9" spans="1:14" ht="22.5" customHeight="1" x14ac:dyDescent="0.25">
      <c r="A9" s="21"/>
      <c r="B9" s="5" t="s">
        <v>17</v>
      </c>
      <c r="C9" s="3">
        <v>356</v>
      </c>
      <c r="D9" s="3">
        <v>632</v>
      </c>
      <c r="E9" s="11">
        <v>230</v>
      </c>
      <c r="F9" s="11">
        <v>115</v>
      </c>
      <c r="G9" s="3">
        <v>102</v>
      </c>
      <c r="H9" s="3">
        <v>102</v>
      </c>
      <c r="I9" s="3">
        <v>93</v>
      </c>
      <c r="J9" s="3">
        <v>102</v>
      </c>
      <c r="K9" s="3">
        <v>107</v>
      </c>
      <c r="L9" s="3">
        <v>90</v>
      </c>
      <c r="M9" s="3">
        <v>90</v>
      </c>
      <c r="N9" s="3">
        <v>320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444</v>
      </c>
      <c r="D11" s="3">
        <v>774</v>
      </c>
      <c r="E11" s="3">
        <v>872</v>
      </c>
      <c r="F11" s="3">
        <v>721</v>
      </c>
      <c r="G11" s="3">
        <v>897</v>
      </c>
      <c r="H11" s="3">
        <v>676</v>
      </c>
      <c r="I11" s="3">
        <v>699</v>
      </c>
      <c r="J11" s="3">
        <v>665</v>
      </c>
      <c r="K11" s="3">
        <v>563</v>
      </c>
      <c r="L11" s="3">
        <v>679</v>
      </c>
      <c r="M11" s="3">
        <v>1024</v>
      </c>
      <c r="N11" s="3">
        <v>913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408907</v>
      </c>
      <c r="D14" s="3">
        <v>341317</v>
      </c>
      <c r="E14" s="3">
        <v>299470</v>
      </c>
      <c r="F14" s="3">
        <v>212660</v>
      </c>
      <c r="G14" s="3">
        <v>183627</v>
      </c>
      <c r="H14" s="3">
        <v>125376</v>
      </c>
      <c r="I14" s="3">
        <v>163727</v>
      </c>
      <c r="J14" s="3">
        <v>233022</v>
      </c>
      <c r="K14" s="3">
        <v>137000</v>
      </c>
      <c r="L14" s="3">
        <v>62930</v>
      </c>
      <c r="M14" s="3">
        <v>68254</v>
      </c>
      <c r="N14" s="3">
        <v>96609</v>
      </c>
    </row>
    <row r="15" spans="1:14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172450</v>
      </c>
      <c r="D24" s="3">
        <v>152479</v>
      </c>
      <c r="E24" s="3">
        <v>105252</v>
      </c>
      <c r="F24" s="3">
        <v>64576</v>
      </c>
      <c r="G24" s="3">
        <v>37392</v>
      </c>
      <c r="H24" s="3">
        <v>46799</v>
      </c>
      <c r="I24" s="3">
        <v>36936</v>
      </c>
      <c r="J24" s="3">
        <v>20936</v>
      </c>
      <c r="K24" s="3">
        <v>94449</v>
      </c>
      <c r="L24" s="3">
        <v>56134</v>
      </c>
      <c r="M24" s="3">
        <v>92588</v>
      </c>
      <c r="N24" s="3">
        <v>128186</v>
      </c>
    </row>
    <row r="25" spans="1:14" ht="22.5" customHeight="1" x14ac:dyDescent="0.25">
      <c r="A25" s="21"/>
      <c r="B25" s="5" t="s">
        <v>17</v>
      </c>
      <c r="C25" s="3">
        <v>11799</v>
      </c>
      <c r="D25" s="3">
        <v>8244</v>
      </c>
      <c r="E25" s="3">
        <v>6519</v>
      </c>
      <c r="F25" s="3">
        <v>6446</v>
      </c>
      <c r="G25" s="3">
        <v>4347</v>
      </c>
      <c r="H25" s="3">
        <v>1960</v>
      </c>
      <c r="I25" s="3">
        <v>10675</v>
      </c>
      <c r="J25" s="3">
        <v>5998</v>
      </c>
      <c r="K25" s="3">
        <v>4118</v>
      </c>
      <c r="L25" s="3">
        <v>5438</v>
      </c>
      <c r="M25" s="3">
        <v>4993</v>
      </c>
      <c r="N25" s="3">
        <v>6329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>SUM(C5:C9,C11,C13:C17,C19,C21:C25,C27)</f>
        <v>30404865</v>
      </c>
      <c r="D28" s="9">
        <f t="shared" ref="D28:N28" si="0">SUM(D5:D9,D11,D13:D17,D19,D21:D25,D27)</f>
        <v>25770248</v>
      </c>
      <c r="E28" s="9">
        <f t="shared" si="0"/>
        <v>27628192</v>
      </c>
      <c r="F28" s="9">
        <f t="shared" si="0"/>
        <v>25740366</v>
      </c>
      <c r="G28" s="9">
        <f t="shared" si="0"/>
        <v>25007143</v>
      </c>
      <c r="H28" s="9">
        <f t="shared" si="0"/>
        <v>23446068</v>
      </c>
      <c r="I28" s="9">
        <f t="shared" si="0"/>
        <v>24651866</v>
      </c>
      <c r="J28" s="9">
        <f t="shared" si="0"/>
        <v>22817825</v>
      </c>
      <c r="K28" s="9">
        <f t="shared" si="0"/>
        <v>22401003</v>
      </c>
      <c r="L28" s="9">
        <f t="shared" si="0"/>
        <v>24162430</v>
      </c>
      <c r="M28" s="9">
        <f t="shared" si="0"/>
        <v>25591314</v>
      </c>
      <c r="N28" s="9">
        <f t="shared" si="0"/>
        <v>26739899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zoomScale="70" zoomScaleNormal="70" workbookViewId="0">
      <selection activeCell="N8" sqref="N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4" width="20.28515625" style="1" customWidth="1"/>
    <col min="5" max="5" width="20.28515625" style="12" customWidth="1"/>
    <col min="6" max="14" width="20.28515625" style="1" customWidth="1"/>
    <col min="15" max="16384" width="9.140625" style="1"/>
  </cols>
  <sheetData>
    <row r="2" spans="1:14" ht="42.75" customHeight="1" x14ac:dyDescent="0.25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38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24244463</v>
      </c>
      <c r="D6" s="3">
        <v>23571171</v>
      </c>
      <c r="E6" s="3">
        <v>25788956</v>
      </c>
      <c r="F6" s="3">
        <v>21065896</v>
      </c>
      <c r="G6" s="3">
        <v>23258541</v>
      </c>
      <c r="H6" s="3">
        <v>20506213</v>
      </c>
      <c r="I6" s="3">
        <v>20255989</v>
      </c>
      <c r="J6" s="3">
        <v>20967962</v>
      </c>
      <c r="K6" s="3">
        <v>20310535</v>
      </c>
      <c r="L6" s="3">
        <v>22680309</v>
      </c>
      <c r="M6" s="3">
        <v>24160312</v>
      </c>
      <c r="N6" s="3">
        <f>2010692+19928102</f>
        <v>21938794</v>
      </c>
    </row>
    <row r="7" spans="1:14" ht="22.5" customHeight="1" x14ac:dyDescent="0.25">
      <c r="A7" s="21"/>
      <c r="B7" s="5" t="s">
        <v>15</v>
      </c>
      <c r="C7" s="3">
        <v>1292388</v>
      </c>
      <c r="D7" s="3">
        <v>1189089</v>
      </c>
      <c r="E7" s="3">
        <v>1292724</v>
      </c>
      <c r="F7" s="3">
        <v>1107107</v>
      </c>
      <c r="G7" s="3">
        <v>1259360</v>
      </c>
      <c r="H7" s="3">
        <v>1243634</v>
      </c>
      <c r="I7" s="3">
        <v>1333150</v>
      </c>
      <c r="J7" s="3">
        <v>1189174</v>
      </c>
      <c r="K7" s="3">
        <v>1133817</v>
      </c>
      <c r="L7" s="3">
        <v>1101688</v>
      </c>
      <c r="M7" s="3">
        <v>377543</v>
      </c>
      <c r="N7" s="3">
        <v>442958</v>
      </c>
    </row>
    <row r="8" spans="1:14" ht="22.5" customHeight="1" x14ac:dyDescent="0.25">
      <c r="A8" s="21"/>
      <c r="B8" s="5" t="s">
        <v>16</v>
      </c>
      <c r="C8" s="3">
        <v>132289</v>
      </c>
      <c r="D8" s="3">
        <v>115919</v>
      </c>
      <c r="E8" s="3">
        <v>90671</v>
      </c>
      <c r="F8" s="3">
        <v>61929</v>
      </c>
      <c r="G8" s="3">
        <v>28129</v>
      </c>
      <c r="H8" s="3">
        <v>18811</v>
      </c>
      <c r="I8" s="3">
        <v>18031</v>
      </c>
      <c r="J8" s="3">
        <v>10107</v>
      </c>
      <c r="K8" s="3">
        <v>29167</v>
      </c>
      <c r="L8" s="3">
        <v>58418</v>
      </c>
      <c r="M8" s="3">
        <v>80288</v>
      </c>
      <c r="N8" s="3">
        <v>116176.99999999999</v>
      </c>
    </row>
    <row r="9" spans="1:14" ht="22.5" customHeight="1" x14ac:dyDescent="0.25">
      <c r="A9" s="21"/>
      <c r="B9" s="5" t="s">
        <v>17</v>
      </c>
      <c r="C9" s="3">
        <v>195</v>
      </c>
      <c r="D9" s="3">
        <v>385</v>
      </c>
      <c r="E9" s="11">
        <v>125</v>
      </c>
      <c r="F9" s="11">
        <v>100</v>
      </c>
      <c r="G9" s="3">
        <v>102</v>
      </c>
      <c r="H9" s="3">
        <v>78</v>
      </c>
      <c r="I9" s="3">
        <v>92</v>
      </c>
      <c r="J9" s="3">
        <v>85</v>
      </c>
      <c r="K9" s="3">
        <v>88</v>
      </c>
      <c r="L9" s="3">
        <v>78</v>
      </c>
      <c r="M9" s="3">
        <v>95</v>
      </c>
      <c r="N9" s="3">
        <v>301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895.99999999999989</v>
      </c>
      <c r="D11" s="3">
        <v>785</v>
      </c>
      <c r="E11" s="3">
        <v>725</v>
      </c>
      <c r="F11" s="3">
        <v>692</v>
      </c>
      <c r="G11" s="3">
        <v>848</v>
      </c>
      <c r="H11" s="3">
        <v>647</v>
      </c>
      <c r="I11" s="3">
        <v>573</v>
      </c>
      <c r="J11" s="3">
        <v>667</v>
      </c>
      <c r="K11" s="3">
        <v>575</v>
      </c>
      <c r="L11" s="3">
        <v>902</v>
      </c>
      <c r="M11" s="3">
        <v>791</v>
      </c>
      <c r="N11" s="3">
        <v>887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119651</v>
      </c>
      <c r="D14" s="3">
        <v>98127</v>
      </c>
      <c r="E14" s="3">
        <v>61245</v>
      </c>
      <c r="F14" s="3">
        <v>27519</v>
      </c>
      <c r="G14" s="3">
        <v>50206</v>
      </c>
      <c r="H14" s="3">
        <v>144456</v>
      </c>
      <c r="I14" s="3">
        <v>206446</v>
      </c>
      <c r="J14" s="3">
        <v>219167</v>
      </c>
      <c r="K14" s="3">
        <v>221090</v>
      </c>
      <c r="L14" s="3">
        <v>192247</v>
      </c>
      <c r="M14" s="3">
        <v>192471</v>
      </c>
      <c r="N14" s="3">
        <v>221137</v>
      </c>
    </row>
    <row r="15" spans="1:14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200162</v>
      </c>
      <c r="D24" s="3">
        <v>137552</v>
      </c>
      <c r="E24" s="3">
        <v>122597</v>
      </c>
      <c r="F24" s="3">
        <v>85368</v>
      </c>
      <c r="G24" s="3">
        <v>35298</v>
      </c>
      <c r="H24" s="3">
        <v>50679</v>
      </c>
      <c r="I24" s="3">
        <v>24675</v>
      </c>
      <c r="J24" s="3">
        <v>20286</v>
      </c>
      <c r="K24" s="3">
        <v>32299</v>
      </c>
      <c r="L24" s="3">
        <v>35292</v>
      </c>
      <c r="M24" s="3">
        <v>65860</v>
      </c>
      <c r="N24" s="3">
        <v>122611</v>
      </c>
    </row>
    <row r="25" spans="1:14" ht="22.5" customHeight="1" x14ac:dyDescent="0.25">
      <c r="A25" s="21"/>
      <c r="B25" s="5" t="s">
        <v>17</v>
      </c>
      <c r="C25" s="3">
        <v>9053</v>
      </c>
      <c r="D25" s="3">
        <v>11526</v>
      </c>
      <c r="E25" s="3">
        <v>5330</v>
      </c>
      <c r="F25" s="3">
        <v>7907</v>
      </c>
      <c r="G25" s="3">
        <v>3950</v>
      </c>
      <c r="H25" s="3">
        <v>2292</v>
      </c>
      <c r="I25" s="3">
        <v>13429</v>
      </c>
      <c r="J25" s="3">
        <v>5968</v>
      </c>
      <c r="K25" s="3">
        <v>6374</v>
      </c>
      <c r="L25" s="3">
        <v>5350</v>
      </c>
      <c r="M25" s="3">
        <v>6062</v>
      </c>
      <c r="N25" s="3">
        <v>3784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>SUM(C5:C9,C11,C13:C17,C19,C21:C25,C27)</f>
        <v>25999097</v>
      </c>
      <c r="D28" s="9">
        <f t="shared" ref="D28:N28" si="0">SUM(D5:D9,D11,D13:D17,D19,D21:D25,D27)</f>
        <v>25124554</v>
      </c>
      <c r="E28" s="9">
        <f t="shared" si="0"/>
        <v>27362373</v>
      </c>
      <c r="F28" s="9">
        <f t="shared" si="0"/>
        <v>22356518</v>
      </c>
      <c r="G28" s="9">
        <f t="shared" si="0"/>
        <v>24636434</v>
      </c>
      <c r="H28" s="9">
        <f t="shared" si="0"/>
        <v>21966810</v>
      </c>
      <c r="I28" s="9">
        <f t="shared" si="0"/>
        <v>21852385</v>
      </c>
      <c r="J28" s="9">
        <f t="shared" si="0"/>
        <v>22413416</v>
      </c>
      <c r="K28" s="9">
        <f t="shared" si="0"/>
        <v>21733945</v>
      </c>
      <c r="L28" s="9">
        <f t="shared" si="0"/>
        <v>24074284</v>
      </c>
      <c r="M28" s="9">
        <f t="shared" si="0"/>
        <v>24883422</v>
      </c>
      <c r="N28" s="9">
        <f t="shared" si="0"/>
        <v>22846649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B1" zoomScale="90" zoomScaleNormal="90" workbookViewId="0">
      <selection activeCell="N28" sqref="N2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23395065</v>
      </c>
      <c r="D6" s="3">
        <v>21828576</v>
      </c>
      <c r="E6" s="11">
        <v>24027372</v>
      </c>
      <c r="F6" s="3">
        <v>20966646</v>
      </c>
      <c r="G6" s="3">
        <v>20315344</v>
      </c>
      <c r="H6" s="3">
        <v>18381202</v>
      </c>
      <c r="I6" s="3">
        <v>17791287</v>
      </c>
      <c r="J6" s="3">
        <v>19205507</v>
      </c>
      <c r="K6" s="3">
        <v>18413376</v>
      </c>
      <c r="L6" s="3">
        <v>21469822</v>
      </c>
      <c r="M6" s="3">
        <v>23751900</v>
      </c>
      <c r="N6" s="3">
        <v>21987205</v>
      </c>
    </row>
    <row r="7" spans="1:14" ht="22.5" customHeight="1" x14ac:dyDescent="0.25">
      <c r="A7" s="21"/>
      <c r="B7" s="5" t="s">
        <v>15</v>
      </c>
      <c r="C7" s="3">
        <v>996903</v>
      </c>
      <c r="D7" s="3">
        <v>832484</v>
      </c>
      <c r="E7" s="11">
        <v>1012025</v>
      </c>
      <c r="F7" s="3">
        <v>1110293</v>
      </c>
      <c r="G7" s="3">
        <v>1020855</v>
      </c>
      <c r="H7" s="3">
        <v>710286</v>
      </c>
      <c r="I7" s="3">
        <v>613259</v>
      </c>
      <c r="J7" s="3">
        <v>711364</v>
      </c>
      <c r="K7" s="3">
        <v>756161</v>
      </c>
      <c r="L7" s="3">
        <v>885666</v>
      </c>
      <c r="M7" s="3">
        <v>880287</v>
      </c>
      <c r="N7" s="3">
        <v>879319</v>
      </c>
    </row>
    <row r="8" spans="1:14" ht="22.5" customHeight="1" x14ac:dyDescent="0.25">
      <c r="A8" s="21"/>
      <c r="B8" s="5" t="s">
        <v>16</v>
      </c>
      <c r="C8" s="3">
        <v>122493</v>
      </c>
      <c r="D8" s="3">
        <v>106758</v>
      </c>
      <c r="E8" s="11">
        <v>80339</v>
      </c>
      <c r="F8" s="3">
        <v>65130</v>
      </c>
      <c r="G8" s="3">
        <v>30279</v>
      </c>
      <c r="H8" s="3">
        <v>54002</v>
      </c>
      <c r="I8" s="3">
        <v>55595</v>
      </c>
      <c r="J8" s="3">
        <v>63227</v>
      </c>
      <c r="K8" s="3">
        <v>30553</v>
      </c>
      <c r="L8" s="3">
        <v>73864</v>
      </c>
      <c r="M8" s="3">
        <v>53744</v>
      </c>
      <c r="N8" s="3">
        <v>123514</v>
      </c>
    </row>
    <row r="9" spans="1:14" ht="22.5" customHeight="1" x14ac:dyDescent="0.25">
      <c r="A9" s="21"/>
      <c r="B9" s="5" t="s">
        <v>17</v>
      </c>
      <c r="C9" s="3">
        <v>1859</v>
      </c>
      <c r="D9" s="3">
        <v>3133</v>
      </c>
      <c r="E9" s="11">
        <v>1949</v>
      </c>
      <c r="F9" s="3">
        <v>1832</v>
      </c>
      <c r="G9" s="3">
        <v>998</v>
      </c>
      <c r="H9" s="3">
        <v>941</v>
      </c>
      <c r="I9" s="3">
        <v>860</v>
      </c>
      <c r="J9" s="3">
        <v>1356</v>
      </c>
      <c r="K9" s="3">
        <v>774</v>
      </c>
      <c r="L9" s="3">
        <v>1319</v>
      </c>
      <c r="M9" s="3">
        <v>613</v>
      </c>
      <c r="N9" s="3">
        <v>464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525</v>
      </c>
      <c r="D11" s="3">
        <v>751</v>
      </c>
      <c r="E11" s="11">
        <v>811</v>
      </c>
      <c r="F11" s="3">
        <v>725</v>
      </c>
      <c r="G11" s="3">
        <v>617</v>
      </c>
      <c r="H11" s="3">
        <v>780</v>
      </c>
      <c r="I11" s="3">
        <v>750</v>
      </c>
      <c r="J11" s="3">
        <v>454</v>
      </c>
      <c r="K11" s="3">
        <v>592</v>
      </c>
      <c r="L11" s="3">
        <v>462</v>
      </c>
      <c r="M11" s="3">
        <v>1342</v>
      </c>
      <c r="N11" s="3">
        <v>7167</v>
      </c>
    </row>
    <row r="12" spans="1:14" ht="22.5" customHeight="1" x14ac:dyDescent="0.25">
      <c r="A12" s="20" t="s">
        <v>22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586004</v>
      </c>
      <c r="D14" s="3">
        <v>510014</v>
      </c>
      <c r="E14" s="3">
        <v>497425</v>
      </c>
      <c r="F14" s="3">
        <v>407021</v>
      </c>
      <c r="G14" s="3">
        <v>307232</v>
      </c>
      <c r="H14" s="3">
        <v>229183</v>
      </c>
      <c r="I14" s="3">
        <v>230329</v>
      </c>
      <c r="J14" s="3">
        <v>306493</v>
      </c>
      <c r="K14" s="3">
        <v>340953</v>
      </c>
      <c r="L14" s="3">
        <v>493591</v>
      </c>
      <c r="M14" s="3">
        <v>492760</v>
      </c>
      <c r="N14" s="3">
        <v>592374</v>
      </c>
    </row>
    <row r="15" spans="1:14" ht="22.5" customHeight="1" x14ac:dyDescent="0.25">
      <c r="A15" s="21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219496</v>
      </c>
      <c r="D24" s="3">
        <v>226250</v>
      </c>
      <c r="E24" s="3">
        <v>172399</v>
      </c>
      <c r="F24" s="3">
        <v>140014</v>
      </c>
      <c r="G24" s="3">
        <v>53686</v>
      </c>
      <c r="H24" s="3">
        <v>38844</v>
      </c>
      <c r="I24" s="3">
        <v>35500</v>
      </c>
      <c r="J24" s="3">
        <v>44277</v>
      </c>
      <c r="K24" s="3">
        <v>68786</v>
      </c>
      <c r="L24" s="3">
        <v>124620</v>
      </c>
      <c r="M24" s="3">
        <v>205809</v>
      </c>
      <c r="N24" s="3">
        <v>217074</v>
      </c>
    </row>
    <row r="25" spans="1:14" ht="22.5" customHeight="1" x14ac:dyDescent="0.25">
      <c r="A25" s="21"/>
      <c r="B25" s="5" t="s">
        <v>17</v>
      </c>
      <c r="C25" s="3">
        <v>11971</v>
      </c>
      <c r="D25" s="3">
        <v>11859</v>
      </c>
      <c r="E25" s="3">
        <v>9697</v>
      </c>
      <c r="F25" s="3">
        <v>8833</v>
      </c>
      <c r="G25" s="3">
        <v>7634</v>
      </c>
      <c r="H25" s="3">
        <v>4203</v>
      </c>
      <c r="I25" s="3">
        <v>15196</v>
      </c>
      <c r="J25" s="3">
        <v>7595</v>
      </c>
      <c r="K25" s="3">
        <v>7670</v>
      </c>
      <c r="L25" s="3">
        <v>11141</v>
      </c>
      <c r="M25" s="3">
        <v>9707</v>
      </c>
      <c r="N25" s="3">
        <v>8684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 t="shared" ref="C28" si="0">SUM(C5:C9,C11,C13:C17,C19,C21:C25,C27)</f>
        <v>25334316</v>
      </c>
      <c r="D28" s="9">
        <f t="shared" ref="D28" si="1">SUM(D5:D9,D11,D13:D17,D19,D21:D25,D27)</f>
        <v>23519825</v>
      </c>
      <c r="E28" s="9">
        <f t="shared" ref="E28" si="2">SUM(E5:E9,E11,E13:E17,E19,E21:E25,E27)</f>
        <v>25802017</v>
      </c>
      <c r="F28" s="9">
        <f t="shared" ref="F28" si="3">SUM(F5:F9,F11,F13:F17,F19,F21:F25,F27)</f>
        <v>22700494</v>
      </c>
      <c r="G28" s="9">
        <f t="shared" ref="G28" si="4">SUM(G5:G9,G11,G13:G17,G19,G21:G25,G27)</f>
        <v>21736645</v>
      </c>
      <c r="H28" s="9">
        <f t="shared" ref="H28" si="5">SUM(H5:H9,H11,H13:H17,H19,H21:H25,H27)</f>
        <v>19419441</v>
      </c>
      <c r="I28" s="9">
        <f t="shared" ref="I28" si="6">SUM(I5:I9,I11,I13:I17,I19,I21:I25,I27)</f>
        <v>18742776</v>
      </c>
      <c r="J28" s="9">
        <f t="shared" ref="J28" si="7">SUM(J5:J9,J11,J13:J17,J19,J21:J25,J27)</f>
        <v>20340273</v>
      </c>
      <c r="K28" s="9">
        <f t="shared" ref="K28" si="8">SUM(K5:K9,K11,K13:K17,K19,K21:K25,K27)</f>
        <v>19618865</v>
      </c>
      <c r="L28" s="9">
        <f t="shared" ref="L28" si="9">SUM(L5:L9,L11,L13:L17,L19,L21:L25,L27)</f>
        <v>23060485</v>
      </c>
      <c r="M28" s="9">
        <f t="shared" ref="M28" si="10">SUM(M5:M9,M11,M13:M17,M19,M21:M25,M27)</f>
        <v>25396162</v>
      </c>
      <c r="N28" s="9">
        <f t="shared" ref="N28" si="11">SUM(N5:N9,N11,N13:N17,N19,N21:N25,N27)</f>
        <v>23815801</v>
      </c>
    </row>
  </sheetData>
  <mergeCells count="11">
    <mergeCell ref="A28:B28"/>
    <mergeCell ref="A2:N2"/>
    <mergeCell ref="A12:A19"/>
    <mergeCell ref="B12:N12"/>
    <mergeCell ref="B18:N18"/>
    <mergeCell ref="A20:A27"/>
    <mergeCell ref="B20:N20"/>
    <mergeCell ref="B26:N26"/>
    <mergeCell ref="A4:A11"/>
    <mergeCell ref="B4:N4"/>
    <mergeCell ref="B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B7" zoomScale="90" zoomScaleNormal="90" workbookViewId="0">
      <selection activeCell="N28" sqref="N2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20055906</v>
      </c>
      <c r="D6" s="3">
        <v>18762534</v>
      </c>
      <c r="E6" s="11">
        <v>20113511</v>
      </c>
      <c r="F6" s="3">
        <v>17713083</v>
      </c>
      <c r="G6" s="3">
        <v>17710850</v>
      </c>
      <c r="H6" s="3">
        <v>17248323</v>
      </c>
      <c r="I6" s="3">
        <v>19195134</v>
      </c>
      <c r="J6" s="3">
        <v>18809035</v>
      </c>
      <c r="K6" s="3">
        <v>16669511</v>
      </c>
      <c r="L6" s="3">
        <v>19158108</v>
      </c>
      <c r="M6" s="3">
        <v>20665402</v>
      </c>
      <c r="N6" s="3">
        <v>20221167</v>
      </c>
    </row>
    <row r="7" spans="1:14" ht="22.5" customHeight="1" x14ac:dyDescent="0.25">
      <c r="A7" s="21"/>
      <c r="B7" s="5" t="s">
        <v>15</v>
      </c>
      <c r="C7" s="3">
        <v>716203</v>
      </c>
      <c r="D7" s="3">
        <v>760542</v>
      </c>
      <c r="E7" s="11">
        <v>832487</v>
      </c>
      <c r="F7" s="3">
        <v>710399</v>
      </c>
      <c r="G7" s="3">
        <v>369608</v>
      </c>
      <c r="H7" s="3">
        <v>364091</v>
      </c>
      <c r="I7" s="3">
        <v>374140</v>
      </c>
      <c r="J7" s="3">
        <v>368808</v>
      </c>
      <c r="K7" s="3">
        <v>375026</v>
      </c>
      <c r="L7" s="3">
        <v>341859</v>
      </c>
      <c r="M7" s="3">
        <v>400186</v>
      </c>
      <c r="N7" s="3">
        <v>364439</v>
      </c>
    </row>
    <row r="8" spans="1:14" ht="22.5" customHeight="1" x14ac:dyDescent="0.25">
      <c r="A8" s="21"/>
      <c r="B8" s="5" t="s">
        <v>16</v>
      </c>
      <c r="C8" s="3">
        <v>124950</v>
      </c>
      <c r="D8" s="3">
        <v>85171</v>
      </c>
      <c r="E8" s="11">
        <v>91028</v>
      </c>
      <c r="F8" s="3">
        <v>81018</v>
      </c>
      <c r="G8" s="3">
        <v>60651</v>
      </c>
      <c r="H8" s="3">
        <v>46593</v>
      </c>
      <c r="I8" s="3">
        <v>75179</v>
      </c>
      <c r="J8" s="3">
        <v>59964</v>
      </c>
      <c r="K8" s="3">
        <v>37959</v>
      </c>
      <c r="L8" s="3">
        <v>63180</v>
      </c>
      <c r="M8" s="3">
        <v>111662</v>
      </c>
      <c r="N8" s="3">
        <v>126927</v>
      </c>
    </row>
    <row r="9" spans="1:14" ht="22.5" customHeight="1" x14ac:dyDescent="0.25">
      <c r="A9" s="21"/>
      <c r="B9" s="5" t="s">
        <v>17</v>
      </c>
      <c r="C9" s="3">
        <v>599</v>
      </c>
      <c r="D9" s="3">
        <v>595</v>
      </c>
      <c r="E9" s="11">
        <v>452</v>
      </c>
      <c r="F9" s="3">
        <v>373</v>
      </c>
      <c r="G9" s="3">
        <v>382</v>
      </c>
      <c r="H9" s="3">
        <v>631</v>
      </c>
      <c r="I9" s="3">
        <v>303</v>
      </c>
      <c r="J9" s="3">
        <v>474</v>
      </c>
      <c r="K9" s="3">
        <v>515</v>
      </c>
      <c r="L9" s="3">
        <v>424</v>
      </c>
      <c r="M9" s="3">
        <v>480</v>
      </c>
      <c r="N9" s="3">
        <v>521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4670</v>
      </c>
      <c r="D11" s="3">
        <v>5121</v>
      </c>
      <c r="E11" s="11">
        <v>2007</v>
      </c>
      <c r="F11" s="3">
        <v>2084</v>
      </c>
      <c r="G11" s="3">
        <v>1137</v>
      </c>
      <c r="H11" s="3">
        <v>1153</v>
      </c>
      <c r="I11" s="3">
        <v>455</v>
      </c>
      <c r="J11" s="3">
        <v>396</v>
      </c>
      <c r="K11" s="3">
        <v>2417</v>
      </c>
      <c r="L11" s="3">
        <v>4324</v>
      </c>
      <c r="M11" s="3">
        <v>4803</v>
      </c>
      <c r="N11" s="3">
        <v>3226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571413</v>
      </c>
      <c r="D14" s="3">
        <v>511720</v>
      </c>
      <c r="E14" s="3">
        <v>511734</v>
      </c>
      <c r="F14" s="3">
        <v>423658</v>
      </c>
      <c r="G14" s="3">
        <v>360819</v>
      </c>
      <c r="H14" s="3">
        <v>316778</v>
      </c>
      <c r="I14" s="3">
        <v>352286</v>
      </c>
      <c r="J14" s="3">
        <v>366167</v>
      </c>
      <c r="K14" s="3">
        <v>378722</v>
      </c>
      <c r="L14" s="3">
        <v>503949</v>
      </c>
      <c r="M14" s="3">
        <v>388554</v>
      </c>
      <c r="N14" s="3">
        <v>631516</v>
      </c>
    </row>
    <row r="15" spans="1:14" ht="22.5" customHeight="1" x14ac:dyDescent="0.25">
      <c r="A15" s="21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211431</v>
      </c>
      <c r="D24" s="3">
        <v>224751</v>
      </c>
      <c r="E24" s="3">
        <v>161113</v>
      </c>
      <c r="F24" s="3">
        <v>119539</v>
      </c>
      <c r="G24" s="3">
        <v>46948</v>
      </c>
      <c r="H24" s="3">
        <v>58532</v>
      </c>
      <c r="I24" s="3">
        <v>39305</v>
      </c>
      <c r="J24" s="3">
        <v>44282</v>
      </c>
      <c r="K24" s="3">
        <v>39344</v>
      </c>
      <c r="L24" s="3">
        <v>118221</v>
      </c>
      <c r="M24" s="3">
        <v>167325</v>
      </c>
      <c r="N24" s="3">
        <v>172190</v>
      </c>
    </row>
    <row r="25" spans="1:14" ht="22.5" customHeight="1" x14ac:dyDescent="0.25">
      <c r="A25" s="21"/>
      <c r="B25" s="5" t="s">
        <v>17</v>
      </c>
      <c r="C25" s="3">
        <v>11869</v>
      </c>
      <c r="D25" s="3">
        <v>6323</v>
      </c>
      <c r="E25" s="3">
        <v>5697</v>
      </c>
      <c r="F25" s="3">
        <v>7651</v>
      </c>
      <c r="G25" s="3">
        <v>7031</v>
      </c>
      <c r="H25" s="3">
        <v>3541</v>
      </c>
      <c r="I25" s="3">
        <v>8472</v>
      </c>
      <c r="J25" s="3">
        <v>9297</v>
      </c>
      <c r="K25" s="3">
        <v>9647</v>
      </c>
      <c r="L25" s="3">
        <v>7958</v>
      </c>
      <c r="M25" s="3">
        <v>8467</v>
      </c>
      <c r="N25" s="3">
        <v>9772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 t="shared" ref="C28" si="0">SUM(C5:C9,C11,C13:C17,C19,C21:C25,C27)</f>
        <v>21697041</v>
      </c>
      <c r="D28" s="9">
        <f t="shared" ref="D28" si="1">SUM(D5:D9,D11,D13:D17,D19,D21:D25,D27)</f>
        <v>20356757</v>
      </c>
      <c r="E28" s="9">
        <f t="shared" ref="E28" si="2">SUM(E5:E9,E11,E13:E17,E19,E21:E25,E27)</f>
        <v>21718029</v>
      </c>
      <c r="F28" s="9">
        <f t="shared" ref="F28" si="3">SUM(F5:F9,F11,F13:F17,F19,F21:F25,F27)</f>
        <v>19057805</v>
      </c>
      <c r="G28" s="9">
        <f t="shared" ref="G28" si="4">SUM(G5:G9,G11,G13:G17,G19,G21:G25,G27)</f>
        <v>18557426</v>
      </c>
      <c r="H28" s="9">
        <f t="shared" ref="H28" si="5">SUM(H5:H9,H11,H13:H17,H19,H21:H25,H27)</f>
        <v>18039642</v>
      </c>
      <c r="I28" s="9">
        <f t="shared" ref="I28" si="6">SUM(I5:I9,I11,I13:I17,I19,I21:I25,I27)</f>
        <v>20045274</v>
      </c>
      <c r="J28" s="9">
        <f t="shared" ref="J28" si="7">SUM(J5:J9,J11,J13:J17,J19,J21:J25,J27)</f>
        <v>19658423</v>
      </c>
      <c r="K28" s="9">
        <f t="shared" ref="K28" si="8">SUM(K5:K9,K11,K13:K17,K19,K21:K25,K27)</f>
        <v>17513141</v>
      </c>
      <c r="L28" s="9">
        <f t="shared" ref="L28" si="9">SUM(L5:L9,L11,L13:L17,L19,L21:L25,L27)</f>
        <v>20198023</v>
      </c>
      <c r="M28" s="9">
        <f t="shared" ref="M28" si="10">SUM(M5:M9,M11,M13:M17,M19,M21:M25,M27)</f>
        <v>21746879</v>
      </c>
      <c r="N28" s="9">
        <f>SUM(N5:N9,N11,N13:N17,N19,N21:N25,N27)</f>
        <v>21529758</v>
      </c>
    </row>
  </sheetData>
  <mergeCells count="11">
    <mergeCell ref="A28:B28"/>
    <mergeCell ref="A2:N2"/>
    <mergeCell ref="A12:A19"/>
    <mergeCell ref="B12:N12"/>
    <mergeCell ref="B18:N18"/>
    <mergeCell ref="A20:A27"/>
    <mergeCell ref="B20:N20"/>
    <mergeCell ref="B26:N26"/>
    <mergeCell ref="A4:A11"/>
    <mergeCell ref="B4:N4"/>
    <mergeCell ref="B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zoomScale="80" zoomScaleNormal="80" workbookViewId="0">
      <selection activeCell="N24" sqref="N24:N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2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19720707</v>
      </c>
      <c r="D6" s="3">
        <v>17529737</v>
      </c>
      <c r="E6" s="11">
        <v>18570089</v>
      </c>
      <c r="F6" s="3">
        <v>16326465</v>
      </c>
      <c r="G6" s="3">
        <v>16287259</v>
      </c>
      <c r="H6" s="3">
        <v>15344019</v>
      </c>
      <c r="I6" s="3">
        <v>16065057</v>
      </c>
      <c r="J6" s="3">
        <v>17159955</v>
      </c>
      <c r="K6" s="3">
        <v>16576459</v>
      </c>
      <c r="L6" s="3">
        <v>19226196</v>
      </c>
      <c r="M6" s="3">
        <v>22011367</v>
      </c>
      <c r="N6" s="3">
        <v>24468574</v>
      </c>
    </row>
    <row r="7" spans="1:14" ht="22.5" customHeight="1" x14ac:dyDescent="0.25">
      <c r="A7" s="21"/>
      <c r="B7" s="5" t="s">
        <v>15</v>
      </c>
      <c r="C7" s="3">
        <v>360665</v>
      </c>
      <c r="D7" s="3">
        <v>383944</v>
      </c>
      <c r="E7" s="11">
        <v>353180</v>
      </c>
      <c r="F7" s="3">
        <v>309374</v>
      </c>
      <c r="G7" s="3">
        <v>344976</v>
      </c>
      <c r="H7" s="3">
        <v>283123</v>
      </c>
      <c r="I7" s="3">
        <v>273196</v>
      </c>
      <c r="J7" s="3">
        <v>288556</v>
      </c>
      <c r="K7" s="3">
        <v>261343</v>
      </c>
      <c r="L7" s="3">
        <v>291039</v>
      </c>
      <c r="M7" s="3">
        <v>377052</v>
      </c>
      <c r="N7" s="3">
        <v>374304</v>
      </c>
    </row>
    <row r="8" spans="1:14" ht="22.5" customHeight="1" x14ac:dyDescent="0.25">
      <c r="A8" s="21"/>
      <c r="B8" s="5" t="s">
        <v>16</v>
      </c>
      <c r="C8" s="3">
        <v>123736</v>
      </c>
      <c r="D8" s="3">
        <v>114034</v>
      </c>
      <c r="E8" s="11">
        <v>92908</v>
      </c>
      <c r="F8" s="3">
        <v>101655</v>
      </c>
      <c r="G8" s="3">
        <v>72426</v>
      </c>
      <c r="H8" s="3">
        <v>49456</v>
      </c>
      <c r="I8" s="3">
        <v>23432</v>
      </c>
      <c r="J8" s="3">
        <v>83549</v>
      </c>
      <c r="K8" s="3">
        <v>49342</v>
      </c>
      <c r="L8" s="3">
        <v>52160</v>
      </c>
      <c r="M8" s="3">
        <v>123715</v>
      </c>
      <c r="N8" s="3">
        <v>146870</v>
      </c>
    </row>
    <row r="9" spans="1:14" ht="22.5" customHeight="1" x14ac:dyDescent="0.25">
      <c r="A9" s="21"/>
      <c r="B9" s="5" t="s">
        <v>17</v>
      </c>
      <c r="C9" s="3">
        <v>1079</v>
      </c>
      <c r="D9" s="3">
        <v>250</v>
      </c>
      <c r="E9" s="11">
        <v>959</v>
      </c>
      <c r="F9" s="3">
        <v>468</v>
      </c>
      <c r="G9" s="3">
        <v>804</v>
      </c>
      <c r="H9" s="3">
        <v>2409</v>
      </c>
      <c r="I9" s="3">
        <v>2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5375</v>
      </c>
      <c r="D11" s="3">
        <v>5893</v>
      </c>
      <c r="E11" s="11">
        <v>4867</v>
      </c>
      <c r="F11" s="3">
        <v>4580</v>
      </c>
      <c r="G11" s="3">
        <v>503</v>
      </c>
      <c r="H11" s="3">
        <v>383</v>
      </c>
      <c r="I11" s="3">
        <v>479</v>
      </c>
      <c r="J11" s="3">
        <v>355</v>
      </c>
      <c r="K11" s="3">
        <v>364</v>
      </c>
      <c r="L11" s="3">
        <v>909</v>
      </c>
      <c r="M11" s="3">
        <v>2437</v>
      </c>
      <c r="N11" s="3">
        <v>4458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743679</v>
      </c>
      <c r="D14" s="3">
        <v>447238</v>
      </c>
      <c r="E14" s="11">
        <v>423481</v>
      </c>
      <c r="F14" s="3">
        <v>307506</v>
      </c>
      <c r="G14" s="3">
        <v>264478</v>
      </c>
      <c r="H14" s="3">
        <v>253090</v>
      </c>
      <c r="I14" s="3">
        <v>260021</v>
      </c>
      <c r="J14" s="3">
        <v>284331</v>
      </c>
      <c r="K14" s="3">
        <v>320897</v>
      </c>
      <c r="L14" s="3">
        <v>399555</v>
      </c>
      <c r="M14" s="3">
        <v>486705</v>
      </c>
      <c r="N14" s="3">
        <v>607616</v>
      </c>
    </row>
    <row r="15" spans="1:14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191851</v>
      </c>
      <c r="D24" s="3">
        <v>158458</v>
      </c>
      <c r="E24" s="11">
        <v>122180</v>
      </c>
      <c r="F24" s="3">
        <v>62825</v>
      </c>
      <c r="G24" s="3">
        <v>37880</v>
      </c>
      <c r="H24" s="3">
        <v>13671</v>
      </c>
      <c r="I24" s="3">
        <v>11283</v>
      </c>
      <c r="J24" s="3">
        <v>26346</v>
      </c>
      <c r="K24" s="3">
        <v>32044</v>
      </c>
      <c r="L24" s="3">
        <v>74043</v>
      </c>
      <c r="M24" s="3">
        <v>124814</v>
      </c>
      <c r="N24" s="3">
        <v>143142</v>
      </c>
    </row>
    <row r="25" spans="1:14" ht="22.5" customHeight="1" x14ac:dyDescent="0.25">
      <c r="A25" s="21"/>
      <c r="B25" s="5" t="s">
        <v>17</v>
      </c>
      <c r="C25" s="3">
        <v>7039</v>
      </c>
      <c r="D25" s="3">
        <v>5636</v>
      </c>
      <c r="E25" s="11">
        <v>5556</v>
      </c>
      <c r="F25" s="3">
        <v>8378</v>
      </c>
      <c r="G25" s="3">
        <v>5528</v>
      </c>
      <c r="H25" s="3">
        <v>6649</v>
      </c>
      <c r="I25" s="3">
        <v>5594</v>
      </c>
      <c r="J25" s="3">
        <v>5058</v>
      </c>
      <c r="K25" s="3">
        <v>7217</v>
      </c>
      <c r="L25" s="3">
        <v>3827</v>
      </c>
      <c r="M25" s="3">
        <v>4745</v>
      </c>
      <c r="N25" s="3">
        <v>10880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>SUM(C5:C9,C11,C13:C17,C19,C21:C25,C27)</f>
        <v>21154131</v>
      </c>
      <c r="D28" s="9">
        <f t="shared" ref="D28:N28" si="0">SUM(D5:D9,D11,D13:D17,D19,D21:D25,D27)</f>
        <v>18645190</v>
      </c>
      <c r="E28" s="9">
        <f t="shared" si="0"/>
        <v>19573220</v>
      </c>
      <c r="F28" s="9">
        <f t="shared" si="0"/>
        <v>17121251</v>
      </c>
      <c r="G28" s="9">
        <f t="shared" si="0"/>
        <v>17013854</v>
      </c>
      <c r="H28" s="9">
        <f t="shared" si="0"/>
        <v>15952800</v>
      </c>
      <c r="I28" s="9">
        <f t="shared" si="0"/>
        <v>16639064</v>
      </c>
      <c r="J28" s="9">
        <f t="shared" si="0"/>
        <v>17848150</v>
      </c>
      <c r="K28" s="9">
        <f t="shared" si="0"/>
        <v>17247666</v>
      </c>
      <c r="L28" s="9">
        <f t="shared" si="0"/>
        <v>20047729</v>
      </c>
      <c r="M28" s="9">
        <f t="shared" si="0"/>
        <v>23130835</v>
      </c>
      <c r="N28" s="9">
        <f t="shared" si="0"/>
        <v>25755844</v>
      </c>
    </row>
  </sheetData>
  <mergeCells count="11">
    <mergeCell ref="A28:B28"/>
    <mergeCell ref="A2:N2"/>
    <mergeCell ref="A12:A19"/>
    <mergeCell ref="B12:N12"/>
    <mergeCell ref="B18:N18"/>
    <mergeCell ref="A20:A27"/>
    <mergeCell ref="B20:N20"/>
    <mergeCell ref="B26:N26"/>
    <mergeCell ref="A4:A11"/>
    <mergeCell ref="B4:N4"/>
    <mergeCell ref="B10:N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zoomScale="70" zoomScaleNormal="70" workbookViewId="0">
      <selection activeCell="A2" sqref="A2:N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2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23359837</v>
      </c>
      <c r="D6" s="3">
        <v>21188813</v>
      </c>
      <c r="E6" s="11">
        <v>22686111</v>
      </c>
      <c r="F6" s="3">
        <v>20063827</v>
      </c>
      <c r="G6" s="3">
        <v>17029282</v>
      </c>
      <c r="H6" s="3">
        <v>17799549</v>
      </c>
      <c r="I6" s="3">
        <v>19557235</v>
      </c>
      <c r="J6" s="3">
        <v>19724587</v>
      </c>
      <c r="K6" s="3">
        <v>19346975</v>
      </c>
      <c r="L6" s="3">
        <v>22260987</v>
      </c>
      <c r="M6" s="3">
        <v>22370993</v>
      </c>
      <c r="N6" s="3">
        <v>25979477</v>
      </c>
    </row>
    <row r="7" spans="1:14" ht="22.5" customHeight="1" x14ac:dyDescent="0.25">
      <c r="A7" s="21"/>
      <c r="B7" s="5" t="s">
        <v>15</v>
      </c>
      <c r="C7" s="3">
        <v>407610</v>
      </c>
      <c r="D7" s="3">
        <v>387614</v>
      </c>
      <c r="E7" s="11">
        <v>424222</v>
      </c>
      <c r="F7" s="3">
        <v>390095</v>
      </c>
      <c r="G7" s="3">
        <v>1909888</v>
      </c>
      <c r="H7" s="3">
        <v>402093</v>
      </c>
      <c r="I7" s="3">
        <v>959046</v>
      </c>
      <c r="J7" s="3">
        <v>1419499</v>
      </c>
      <c r="K7" s="3">
        <v>1340513</v>
      </c>
      <c r="L7" s="3">
        <v>1456648</v>
      </c>
      <c r="M7" s="3">
        <v>1497309</v>
      </c>
      <c r="N7" s="3">
        <v>1556502</v>
      </c>
    </row>
    <row r="8" spans="1:14" ht="22.5" customHeight="1" x14ac:dyDescent="0.25">
      <c r="A8" s="21"/>
      <c r="B8" s="5" t="s">
        <v>16</v>
      </c>
      <c r="C8" s="3">
        <v>123801.25</v>
      </c>
      <c r="D8" s="3">
        <v>134572</v>
      </c>
      <c r="E8" s="11">
        <v>76029</v>
      </c>
      <c r="F8" s="3">
        <v>115263</v>
      </c>
      <c r="G8" s="3">
        <v>46564</v>
      </c>
      <c r="H8" s="3">
        <v>85331</v>
      </c>
      <c r="I8" s="3">
        <v>54186</v>
      </c>
      <c r="J8" s="3">
        <v>68695</v>
      </c>
      <c r="K8" s="3">
        <v>35087</v>
      </c>
      <c r="L8" s="3">
        <v>47930</v>
      </c>
      <c r="M8" s="3">
        <v>100360</v>
      </c>
      <c r="N8" s="3">
        <v>60042</v>
      </c>
    </row>
    <row r="9" spans="1:14" ht="22.5" customHeight="1" x14ac:dyDescent="0.25">
      <c r="A9" s="21"/>
      <c r="B9" s="5" t="s">
        <v>17</v>
      </c>
      <c r="C9" s="3"/>
      <c r="D9" s="3"/>
      <c r="E9" s="11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5335</v>
      </c>
      <c r="D11" s="3">
        <v>4269</v>
      </c>
      <c r="E11" s="11">
        <v>3552</v>
      </c>
      <c r="F11" s="3">
        <v>2583</v>
      </c>
      <c r="G11" s="3">
        <v>781</v>
      </c>
      <c r="H11" s="3">
        <v>478</v>
      </c>
      <c r="I11" s="3">
        <v>1069</v>
      </c>
      <c r="J11" s="3">
        <v>630</v>
      </c>
      <c r="K11" s="3">
        <v>556</v>
      </c>
      <c r="L11" s="3">
        <v>2099</v>
      </c>
      <c r="M11" s="3">
        <v>3788</v>
      </c>
      <c r="N11" s="3">
        <v>3947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581839</v>
      </c>
      <c r="D14" s="3">
        <v>491038</v>
      </c>
      <c r="E14" s="11">
        <v>383555</v>
      </c>
      <c r="F14" s="11">
        <v>288113</v>
      </c>
      <c r="G14" s="3">
        <v>224498</v>
      </c>
      <c r="H14" s="3">
        <v>212284</v>
      </c>
      <c r="I14" s="3">
        <v>335994</v>
      </c>
      <c r="J14" s="3">
        <v>296583</v>
      </c>
      <c r="K14" s="3">
        <v>245150</v>
      </c>
      <c r="L14" s="3">
        <v>317188</v>
      </c>
      <c r="M14" s="3">
        <v>486730</v>
      </c>
      <c r="N14" s="3">
        <v>529816</v>
      </c>
    </row>
    <row r="15" spans="1:14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134209</v>
      </c>
      <c r="D24" s="3">
        <v>140466</v>
      </c>
      <c r="E24" s="11">
        <v>132354</v>
      </c>
      <c r="F24" s="11">
        <v>98460</v>
      </c>
      <c r="G24" s="3">
        <v>42989</v>
      </c>
      <c r="H24" s="3">
        <v>31734</v>
      </c>
      <c r="I24" s="3">
        <v>20299</v>
      </c>
      <c r="J24" s="3">
        <v>38645</v>
      </c>
      <c r="K24" s="3">
        <v>32990</v>
      </c>
      <c r="L24" s="3">
        <v>74777</v>
      </c>
      <c r="M24" s="3">
        <v>107704</v>
      </c>
      <c r="N24" s="3">
        <v>146398</v>
      </c>
    </row>
    <row r="25" spans="1:14" ht="22.5" customHeight="1" x14ac:dyDescent="0.25">
      <c r="A25" s="21"/>
      <c r="B25" s="5" t="s">
        <v>17</v>
      </c>
      <c r="C25" s="3">
        <v>8007</v>
      </c>
      <c r="D25" s="3">
        <v>9143</v>
      </c>
      <c r="E25" s="11">
        <v>7647</v>
      </c>
      <c r="F25" s="11">
        <v>6529</v>
      </c>
      <c r="G25" s="3">
        <v>10227</v>
      </c>
      <c r="H25" s="3">
        <v>8806</v>
      </c>
      <c r="I25" s="3">
        <v>6270</v>
      </c>
      <c r="J25" s="3">
        <v>9446</v>
      </c>
      <c r="K25" s="3">
        <v>9836</v>
      </c>
      <c r="L25" s="3">
        <v>8571</v>
      </c>
      <c r="M25" s="3">
        <v>9621</v>
      </c>
      <c r="N25" s="3">
        <v>8767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>SUM(C5:C9,C11,C13:C17,C19,C21:C25,C27)</f>
        <v>24620638.25</v>
      </c>
      <c r="D28" s="9">
        <f t="shared" ref="D28:N28" si="0">SUM(D5:D9,D11,D13:D17,D19,D21:D25,D27)</f>
        <v>22355915</v>
      </c>
      <c r="E28" s="9">
        <f t="shared" si="0"/>
        <v>23713470</v>
      </c>
      <c r="F28" s="9">
        <f t="shared" si="0"/>
        <v>20964870</v>
      </c>
      <c r="G28" s="9">
        <f t="shared" ref="G28" si="1">SUM(G5:G9,G11,G13:G17,G19,G21:G25,G27)</f>
        <v>19264229</v>
      </c>
      <c r="H28" s="9">
        <f t="shared" si="0"/>
        <v>18540275</v>
      </c>
      <c r="I28" s="9">
        <f t="shared" ref="I28" si="2">SUM(I5:I9,I11,I13:I17,I19,I21:I25,I27)</f>
        <v>20934099</v>
      </c>
      <c r="J28" s="9">
        <f t="shared" si="0"/>
        <v>21558085</v>
      </c>
      <c r="K28" s="9">
        <f t="shared" si="0"/>
        <v>21011107</v>
      </c>
      <c r="L28" s="9">
        <f t="shared" si="0"/>
        <v>24168200</v>
      </c>
      <c r="M28" s="9">
        <f t="shared" si="0"/>
        <v>24576505</v>
      </c>
      <c r="N28" s="9">
        <f t="shared" si="0"/>
        <v>28284949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B1" zoomScale="86" zoomScaleNormal="86" workbookViewId="0">
      <selection activeCell="A2" sqref="A2:N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2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25133704</v>
      </c>
      <c r="D6" s="3">
        <v>22951264</v>
      </c>
      <c r="E6" s="11">
        <v>25593406</v>
      </c>
      <c r="F6" s="3">
        <v>22012912</v>
      </c>
      <c r="G6" s="3">
        <v>23734433</v>
      </c>
      <c r="H6" s="3">
        <v>23885367</v>
      </c>
      <c r="I6" s="3">
        <v>24529277</v>
      </c>
      <c r="J6" s="3">
        <v>23734062</v>
      </c>
      <c r="K6" s="3">
        <v>22684992</v>
      </c>
      <c r="L6" s="3">
        <v>25331574</v>
      </c>
      <c r="M6" s="3">
        <v>27039128</v>
      </c>
      <c r="N6" s="3">
        <v>29599720</v>
      </c>
    </row>
    <row r="7" spans="1:14" ht="22.5" customHeight="1" x14ac:dyDescent="0.25">
      <c r="A7" s="21"/>
      <c r="B7" s="5" t="s">
        <v>15</v>
      </c>
      <c r="C7" s="3">
        <v>1456255</v>
      </c>
      <c r="D7" s="3">
        <v>1347720</v>
      </c>
      <c r="E7" s="11">
        <v>1430189</v>
      </c>
      <c r="F7" s="3">
        <v>1114627</v>
      </c>
      <c r="G7" s="3">
        <v>400147</v>
      </c>
      <c r="H7" s="3">
        <v>348648</v>
      </c>
      <c r="I7" s="3">
        <v>336919</v>
      </c>
      <c r="J7" s="3">
        <v>947627</v>
      </c>
      <c r="K7" s="3">
        <v>1103447</v>
      </c>
      <c r="L7" s="3">
        <v>1548877</v>
      </c>
      <c r="M7" s="3">
        <v>1509902</v>
      </c>
      <c r="N7" s="3">
        <v>807052</v>
      </c>
    </row>
    <row r="8" spans="1:14" ht="22.5" customHeight="1" x14ac:dyDescent="0.25">
      <c r="A8" s="21"/>
      <c r="B8" s="5" t="s">
        <v>16</v>
      </c>
      <c r="C8" s="3">
        <v>126389</v>
      </c>
      <c r="D8" s="3">
        <v>116820</v>
      </c>
      <c r="E8" s="11">
        <v>126970</v>
      </c>
      <c r="F8" s="3">
        <v>103671</v>
      </c>
      <c r="G8" s="3">
        <v>59311</v>
      </c>
      <c r="H8" s="3">
        <v>66267</v>
      </c>
      <c r="I8" s="3">
        <v>64127</v>
      </c>
      <c r="J8" s="3">
        <v>72129</v>
      </c>
      <c r="K8" s="3">
        <v>27983</v>
      </c>
      <c r="L8" s="3">
        <v>65247</v>
      </c>
      <c r="M8" s="3">
        <v>129140</v>
      </c>
      <c r="N8" s="3">
        <v>120104</v>
      </c>
    </row>
    <row r="9" spans="1:14" ht="22.5" customHeight="1" x14ac:dyDescent="0.25">
      <c r="A9" s="21"/>
      <c r="B9" s="5" t="s">
        <v>17</v>
      </c>
      <c r="C9" s="3"/>
      <c r="D9" s="3"/>
      <c r="E9" s="11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1"/>
      <c r="B11" s="4"/>
      <c r="C11" s="3">
        <v>6093</v>
      </c>
      <c r="D11" s="3">
        <v>5161</v>
      </c>
      <c r="E11" s="11">
        <v>4434</v>
      </c>
      <c r="F11" s="3">
        <v>2700</v>
      </c>
      <c r="G11" s="3">
        <v>1279</v>
      </c>
      <c r="H11" s="3">
        <v>955</v>
      </c>
      <c r="I11" s="3">
        <v>855</v>
      </c>
      <c r="J11" s="3">
        <v>1006</v>
      </c>
      <c r="K11" s="3">
        <v>912</v>
      </c>
      <c r="L11" s="3">
        <v>1983</v>
      </c>
      <c r="M11" s="3">
        <v>4226</v>
      </c>
      <c r="N11" s="3">
        <v>4978</v>
      </c>
    </row>
    <row r="12" spans="1:1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1"/>
      <c r="B14" s="5" t="s">
        <v>14</v>
      </c>
      <c r="C14" s="3">
        <v>520809</v>
      </c>
      <c r="D14" s="3">
        <v>464133</v>
      </c>
      <c r="E14" s="11">
        <v>443004</v>
      </c>
      <c r="F14" s="11">
        <v>324223</v>
      </c>
      <c r="G14" s="3">
        <v>268138</v>
      </c>
      <c r="H14" s="3">
        <v>240288</v>
      </c>
      <c r="I14" s="3">
        <v>225940</v>
      </c>
      <c r="J14" s="3">
        <v>206039</v>
      </c>
      <c r="K14" s="3">
        <v>218991</v>
      </c>
      <c r="L14" s="3">
        <v>303888</v>
      </c>
      <c r="M14" s="3">
        <v>404385</v>
      </c>
      <c r="N14" s="3">
        <v>505753</v>
      </c>
    </row>
    <row r="15" spans="1:14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1"/>
      <c r="B24" s="5" t="s">
        <v>16</v>
      </c>
      <c r="C24" s="3">
        <v>168563</v>
      </c>
      <c r="D24" s="3">
        <v>155413</v>
      </c>
      <c r="E24" s="11">
        <v>151056</v>
      </c>
      <c r="F24" s="11">
        <v>94659</v>
      </c>
      <c r="G24" s="3">
        <v>43593</v>
      </c>
      <c r="H24" s="3">
        <v>21990</v>
      </c>
      <c r="I24" s="3">
        <v>25001</v>
      </c>
      <c r="J24" s="3">
        <v>84987</v>
      </c>
      <c r="K24" s="3">
        <v>72860</v>
      </c>
      <c r="L24" s="3">
        <v>67965</v>
      </c>
      <c r="M24" s="3">
        <v>21947</v>
      </c>
      <c r="N24" s="3">
        <v>94504</v>
      </c>
    </row>
    <row r="25" spans="1:14" ht="22.5" customHeight="1" x14ac:dyDescent="0.25">
      <c r="A25" s="21"/>
      <c r="B25" s="5" t="s">
        <v>17</v>
      </c>
      <c r="C25" s="3">
        <v>12160</v>
      </c>
      <c r="D25" s="3">
        <v>9493</v>
      </c>
      <c r="E25" s="11">
        <v>8258</v>
      </c>
      <c r="F25" s="11">
        <v>7586</v>
      </c>
      <c r="G25" s="3">
        <v>8844</v>
      </c>
      <c r="H25" s="3">
        <v>8003</v>
      </c>
      <c r="I25" s="3">
        <v>9760</v>
      </c>
      <c r="J25" s="3">
        <v>8924</v>
      </c>
      <c r="K25" s="3">
        <v>9837</v>
      </c>
      <c r="L25" s="3">
        <v>9106</v>
      </c>
      <c r="M25" s="3">
        <v>7359</v>
      </c>
      <c r="N25" s="3">
        <v>8199</v>
      </c>
    </row>
    <row r="26" spans="1:1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18" t="s">
        <v>18</v>
      </c>
      <c r="B28" s="19"/>
      <c r="C28" s="9">
        <f>SUM(C5:C9,C11,C13:C17,C19,C21:C25,C27)</f>
        <v>27423973</v>
      </c>
      <c r="D28" s="9">
        <f t="shared" ref="D28:N28" si="0">SUM(D5:D9,D11,D13:D17,D19,D21:D25,D27)</f>
        <v>25050004</v>
      </c>
      <c r="E28" s="9">
        <f t="shared" si="0"/>
        <v>27757317</v>
      </c>
      <c r="F28" s="9">
        <f t="shared" si="0"/>
        <v>23660378</v>
      </c>
      <c r="G28" s="9">
        <f t="shared" si="0"/>
        <v>24515745</v>
      </c>
      <c r="H28" s="9">
        <f t="shared" si="0"/>
        <v>24571518</v>
      </c>
      <c r="I28" s="9">
        <f t="shared" si="0"/>
        <v>25191879</v>
      </c>
      <c r="J28" s="9">
        <f t="shared" si="0"/>
        <v>25054774</v>
      </c>
      <c r="K28" s="9">
        <f t="shared" si="0"/>
        <v>24119022</v>
      </c>
      <c r="L28" s="9">
        <f t="shared" si="0"/>
        <v>27328640</v>
      </c>
      <c r="M28" s="9">
        <f t="shared" si="0"/>
        <v>29116087</v>
      </c>
      <c r="N28" s="9">
        <f t="shared" si="0"/>
        <v>31140310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zoomScale="60" zoomScaleNormal="60" workbookViewId="0">
      <selection activeCell="A2" sqref="A2:N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4" width="20.28515625" style="1" customWidth="1"/>
    <col min="5" max="5" width="20.28515625" style="12" customWidth="1"/>
    <col min="6" max="14" width="20.28515625" style="1" customWidth="1"/>
    <col min="15" max="15" width="9.140625" style="14" customWidth="1"/>
    <col min="16" max="16" width="9.140625" style="1"/>
    <col min="17" max="17" width="11.5703125" style="14" customWidth="1"/>
    <col min="18" max="16384" width="9.140625" style="1"/>
  </cols>
  <sheetData>
    <row r="2" spans="1:17" ht="42.75" customHeight="1" x14ac:dyDescent="0.25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5"/>
      <c r="Q3" s="15"/>
    </row>
    <row r="4" spans="1:17" ht="22.5" customHeight="1" x14ac:dyDescent="0.25">
      <c r="A4" s="20" t="s">
        <v>29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7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21"/>
      <c r="B6" s="5" t="s">
        <v>14</v>
      </c>
      <c r="C6" s="3">
        <v>27798156</v>
      </c>
      <c r="D6" s="3">
        <v>24336663</v>
      </c>
      <c r="E6" s="3">
        <v>27989584</v>
      </c>
      <c r="F6" s="3">
        <v>24901156</v>
      </c>
      <c r="G6" s="3">
        <v>23096306</v>
      </c>
      <c r="H6" s="3">
        <v>21840403</v>
      </c>
      <c r="I6" s="3">
        <v>24026051</v>
      </c>
      <c r="J6" s="3">
        <v>24024675</v>
      </c>
      <c r="K6" s="3">
        <v>22509085</v>
      </c>
      <c r="L6" s="3">
        <v>25982818</v>
      </c>
      <c r="M6" s="3">
        <v>28101887</v>
      </c>
      <c r="N6" s="3">
        <v>29685917</v>
      </c>
      <c r="O6" s="14">
        <f>N6/M6</f>
        <v>1.0563673891365373</v>
      </c>
      <c r="Q6" s="13">
        <f>AVERAGE(C6:N6)</f>
        <v>25357725.083333332</v>
      </c>
    </row>
    <row r="7" spans="1:17" ht="22.5" customHeight="1" x14ac:dyDescent="0.25">
      <c r="A7" s="21"/>
      <c r="B7" s="5" t="s">
        <v>15</v>
      </c>
      <c r="C7" s="3">
        <v>576955</v>
      </c>
      <c r="D7" s="3">
        <v>1315337</v>
      </c>
      <c r="E7" s="3">
        <v>1544467</v>
      </c>
      <c r="F7" s="3">
        <v>612257</v>
      </c>
      <c r="G7" s="3">
        <v>564922</v>
      </c>
      <c r="H7" s="3">
        <v>426092</v>
      </c>
      <c r="I7" s="3">
        <v>1194082</v>
      </c>
      <c r="J7" s="3">
        <v>1156892</v>
      </c>
      <c r="K7" s="3">
        <v>1016958</v>
      </c>
      <c r="L7" s="3">
        <v>283176</v>
      </c>
      <c r="M7" s="3">
        <v>942239</v>
      </c>
      <c r="N7" s="3">
        <v>334374</v>
      </c>
      <c r="O7" s="14">
        <f t="shared" ref="O7:O8" si="0">N7/M7</f>
        <v>0.35487174697714696</v>
      </c>
      <c r="Q7" s="13">
        <f t="shared" ref="Q7:Q25" si="1">AVERAGE(C7:N7)</f>
        <v>830645.91666666663</v>
      </c>
    </row>
    <row r="8" spans="1:17" ht="22.5" customHeight="1" x14ac:dyDescent="0.25">
      <c r="A8" s="21"/>
      <c r="B8" s="5" t="s">
        <v>16</v>
      </c>
      <c r="C8" s="3">
        <v>120104</v>
      </c>
      <c r="D8" s="3">
        <v>116525</v>
      </c>
      <c r="E8" s="3">
        <v>101496</v>
      </c>
      <c r="F8" s="3">
        <v>89372</v>
      </c>
      <c r="G8" s="3">
        <v>42662</v>
      </c>
      <c r="H8" s="3">
        <v>49985</v>
      </c>
      <c r="I8" s="3">
        <v>77872</v>
      </c>
      <c r="J8" s="3">
        <v>65125</v>
      </c>
      <c r="K8" s="3">
        <v>51523</v>
      </c>
      <c r="L8" s="3">
        <v>65627</v>
      </c>
      <c r="M8" s="3">
        <v>78593</v>
      </c>
      <c r="N8" s="3">
        <v>107478</v>
      </c>
      <c r="O8" s="14">
        <f t="shared" si="0"/>
        <v>1.3675263700329545</v>
      </c>
      <c r="Q8" s="13">
        <f t="shared" si="1"/>
        <v>80530.166666666672</v>
      </c>
    </row>
    <row r="9" spans="1:17" ht="22.5" customHeight="1" x14ac:dyDescent="0.25">
      <c r="A9" s="21"/>
      <c r="B9" s="5" t="s">
        <v>17</v>
      </c>
      <c r="C9" s="3"/>
      <c r="D9" s="3"/>
      <c r="E9" s="11"/>
      <c r="F9" s="11"/>
      <c r="G9" s="3"/>
      <c r="H9" s="3"/>
      <c r="I9" s="3"/>
      <c r="J9" s="3"/>
      <c r="K9" s="3"/>
      <c r="L9" s="3"/>
      <c r="M9" s="3"/>
      <c r="N9" s="3"/>
      <c r="Q9" s="13"/>
    </row>
    <row r="10" spans="1:17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Q10" s="13"/>
    </row>
    <row r="11" spans="1:17" ht="22.5" customHeight="1" x14ac:dyDescent="0.25">
      <c r="A11" s="21"/>
      <c r="B11" s="4"/>
      <c r="C11" s="3">
        <v>4978</v>
      </c>
      <c r="D11" s="3">
        <v>4742</v>
      </c>
      <c r="E11" s="3">
        <v>3752</v>
      </c>
      <c r="F11" s="3">
        <v>3437</v>
      </c>
      <c r="G11" s="3">
        <v>2035</v>
      </c>
      <c r="H11" s="3">
        <v>1514</v>
      </c>
      <c r="I11" s="3">
        <v>1399</v>
      </c>
      <c r="J11" s="3">
        <v>1127</v>
      </c>
      <c r="K11" s="3">
        <v>1301</v>
      </c>
      <c r="L11" s="3">
        <v>2423</v>
      </c>
      <c r="M11" s="3">
        <v>3080</v>
      </c>
      <c r="N11" s="3">
        <v>2699</v>
      </c>
      <c r="O11" s="14">
        <f>N11/M11</f>
        <v>0.87629870129870124</v>
      </c>
      <c r="Q11" s="13">
        <f t="shared" si="1"/>
        <v>2707.25</v>
      </c>
    </row>
    <row r="12" spans="1:17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Q12" s="13"/>
    </row>
    <row r="13" spans="1:17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  <c r="Q13" s="13"/>
    </row>
    <row r="14" spans="1:17" ht="22.5" customHeight="1" x14ac:dyDescent="0.25">
      <c r="A14" s="21"/>
      <c r="B14" s="5" t="s">
        <v>14</v>
      </c>
      <c r="C14" s="3">
        <v>513504</v>
      </c>
      <c r="D14" s="3">
        <v>441039</v>
      </c>
      <c r="E14" s="3">
        <v>519191</v>
      </c>
      <c r="F14" s="3">
        <v>288441</v>
      </c>
      <c r="G14" s="3">
        <v>311511</v>
      </c>
      <c r="H14" s="3">
        <v>159174</v>
      </c>
      <c r="I14" s="3">
        <v>195184</v>
      </c>
      <c r="J14" s="3">
        <v>199175</v>
      </c>
      <c r="K14" s="3">
        <v>228234</v>
      </c>
      <c r="L14" s="3">
        <v>261428</v>
      </c>
      <c r="M14" s="3">
        <v>352704</v>
      </c>
      <c r="N14" s="3">
        <v>444541</v>
      </c>
      <c r="O14" s="14">
        <f>N14/M14</f>
        <v>1.2603798085646889</v>
      </c>
      <c r="Q14" s="13">
        <f t="shared" si="1"/>
        <v>326177.16666666669</v>
      </c>
    </row>
    <row r="15" spans="1:17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  <c r="Q15" s="13"/>
    </row>
    <row r="16" spans="1:17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  <c r="Q16" s="13"/>
    </row>
    <row r="17" spans="1:17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Q17" s="13"/>
    </row>
    <row r="18" spans="1:17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Q18" s="13"/>
    </row>
    <row r="19" spans="1:17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Q19" s="13"/>
    </row>
    <row r="20" spans="1:17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Q20" s="13"/>
    </row>
    <row r="21" spans="1:17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  <c r="Q21" s="13"/>
    </row>
    <row r="22" spans="1:17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Q22" s="13"/>
    </row>
    <row r="23" spans="1:17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  <c r="Q23" s="13"/>
    </row>
    <row r="24" spans="1:17" ht="22.5" customHeight="1" x14ac:dyDescent="0.25">
      <c r="A24" s="21"/>
      <c r="B24" s="5" t="s">
        <v>16</v>
      </c>
      <c r="C24" s="3">
        <v>111341</v>
      </c>
      <c r="D24" s="3">
        <v>191062</v>
      </c>
      <c r="E24" s="3">
        <v>75942</v>
      </c>
      <c r="F24" s="3">
        <v>104851</v>
      </c>
      <c r="G24" s="3">
        <v>17381</v>
      </c>
      <c r="H24" s="3">
        <v>42627</v>
      </c>
      <c r="I24" s="3">
        <v>43139</v>
      </c>
      <c r="J24" s="3">
        <v>31659</v>
      </c>
      <c r="K24" s="3">
        <v>41952</v>
      </c>
      <c r="L24" s="3">
        <v>44012</v>
      </c>
      <c r="M24" s="3">
        <v>118652</v>
      </c>
      <c r="N24" s="3">
        <v>157740</v>
      </c>
      <c r="O24" s="14">
        <f t="shared" ref="O24:O25" si="2">N24/M24</f>
        <v>1.3294339749856723</v>
      </c>
      <c r="Q24" s="13">
        <f t="shared" si="1"/>
        <v>81696.5</v>
      </c>
    </row>
    <row r="25" spans="1:17" ht="22.5" customHeight="1" x14ac:dyDescent="0.25">
      <c r="A25" s="21"/>
      <c r="B25" s="5" t="s">
        <v>17</v>
      </c>
      <c r="C25" s="3">
        <v>3947</v>
      </c>
      <c r="D25" s="3">
        <v>6051</v>
      </c>
      <c r="E25" s="3">
        <v>5388</v>
      </c>
      <c r="F25" s="3">
        <v>5263</v>
      </c>
      <c r="G25" s="3">
        <v>6116</v>
      </c>
      <c r="H25" s="3">
        <v>6855</v>
      </c>
      <c r="I25" s="3">
        <v>7883</v>
      </c>
      <c r="J25" s="3">
        <v>5293</v>
      </c>
      <c r="K25" s="3">
        <v>6601</v>
      </c>
      <c r="L25" s="3">
        <v>7001</v>
      </c>
      <c r="M25" s="3">
        <v>5976</v>
      </c>
      <c r="N25" s="3">
        <v>8839</v>
      </c>
      <c r="O25" s="14">
        <f t="shared" si="2"/>
        <v>1.4790829986613119</v>
      </c>
      <c r="Q25" s="13">
        <f t="shared" si="1"/>
        <v>6267.75</v>
      </c>
    </row>
    <row r="26" spans="1:17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7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7" ht="22.5" customHeight="1" x14ac:dyDescent="0.25">
      <c r="A28" s="18" t="s">
        <v>18</v>
      </c>
      <c r="B28" s="19"/>
      <c r="C28" s="9">
        <f>SUM(C5:C9,C11,C13:C17,C19,C21:C25,C27)</f>
        <v>29128985</v>
      </c>
      <c r="D28" s="9">
        <f t="shared" ref="D28:N28" si="3">SUM(D5:D9,D11,D13:D17,D19,D21:D25,D27)</f>
        <v>26411419</v>
      </c>
      <c r="E28" s="9">
        <f t="shared" si="3"/>
        <v>30239820</v>
      </c>
      <c r="F28" s="9">
        <f t="shared" si="3"/>
        <v>26004777</v>
      </c>
      <c r="G28" s="9">
        <f t="shared" si="3"/>
        <v>24040933</v>
      </c>
      <c r="H28" s="9">
        <f t="shared" si="3"/>
        <v>22526650</v>
      </c>
      <c r="I28" s="9">
        <f t="shared" si="3"/>
        <v>25545610</v>
      </c>
      <c r="J28" s="9">
        <f t="shared" si="3"/>
        <v>25483946</v>
      </c>
      <c r="K28" s="9">
        <f t="shared" si="3"/>
        <v>23855654</v>
      </c>
      <c r="L28" s="9">
        <f t="shared" si="3"/>
        <v>26646485</v>
      </c>
      <c r="M28" s="9">
        <f t="shared" si="3"/>
        <v>29603131</v>
      </c>
      <c r="N28" s="9">
        <f t="shared" si="3"/>
        <v>30741588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zoomScale="70" zoomScaleNormal="70" workbookViewId="0">
      <selection activeCell="W24" sqref="W24:W2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4" width="20.28515625" style="1" customWidth="1"/>
    <col min="5" max="5" width="20.28515625" style="12" customWidth="1"/>
    <col min="6" max="6" width="20.28515625" style="1" customWidth="1"/>
    <col min="7" max="7" width="20.28515625" style="1" hidden="1" customWidth="1"/>
    <col min="8" max="8" width="20.28515625" style="1" customWidth="1"/>
    <col min="9" max="9" width="20.28515625" style="1" hidden="1" customWidth="1"/>
    <col min="10" max="10" width="20.28515625" style="1" customWidth="1"/>
    <col min="11" max="11" width="20.28515625" style="1" hidden="1" customWidth="1"/>
    <col min="12" max="12" width="20.28515625" style="1" customWidth="1"/>
    <col min="13" max="13" width="20.28515625" style="1" hidden="1" customWidth="1"/>
    <col min="14" max="14" width="20.28515625" style="1" customWidth="1"/>
    <col min="15" max="15" width="20.28515625" style="1" hidden="1" customWidth="1"/>
    <col min="16" max="16" width="20.28515625" style="1" customWidth="1"/>
    <col min="17" max="17" width="20.28515625" style="1" hidden="1" customWidth="1"/>
    <col min="18" max="18" width="20.28515625" style="1" customWidth="1"/>
    <col min="19" max="19" width="20.28515625" style="1" hidden="1" customWidth="1"/>
    <col min="20" max="20" width="20.28515625" style="1" customWidth="1"/>
    <col min="21" max="21" width="20.28515625" style="1" hidden="1" customWidth="1"/>
    <col min="22" max="22" width="20.28515625" style="1" customWidth="1"/>
    <col min="23" max="23" width="9.140625" style="14"/>
    <col min="24" max="16384" width="9.140625" style="1"/>
  </cols>
  <sheetData>
    <row r="2" spans="1:23" ht="42.75" customHeight="1" x14ac:dyDescent="0.25">
      <c r="A2" s="17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10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5"/>
    </row>
    <row r="4" spans="1:23" ht="22.5" customHeight="1" x14ac:dyDescent="0.25">
      <c r="A4" s="20" t="s">
        <v>34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4"/>
    </row>
    <row r="5" spans="1:23" ht="22.5" customHeight="1" x14ac:dyDescent="0.25">
      <c r="A5" s="21"/>
      <c r="B5" s="5" t="s">
        <v>19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21"/>
      <c r="B6" s="5" t="s">
        <v>14</v>
      </c>
      <c r="C6" s="3">
        <v>26703596</v>
      </c>
      <c r="D6" s="3">
        <v>24049363</v>
      </c>
      <c r="E6" s="3">
        <v>25188717</v>
      </c>
      <c r="F6" s="3">
        <v>20843962</v>
      </c>
      <c r="G6" s="3">
        <v>0.92751942921846675</v>
      </c>
      <c r="H6" s="3">
        <v>20050136</v>
      </c>
      <c r="I6" s="3">
        <v>0.94562320918332132</v>
      </c>
      <c r="J6" s="3">
        <v>19959032</v>
      </c>
      <c r="K6" s="3">
        <v>1.1000736112790592</v>
      </c>
      <c r="L6" s="3">
        <v>22391512</v>
      </c>
      <c r="M6" s="3">
        <v>0.99994272883213309</v>
      </c>
      <c r="N6" s="3">
        <v>21921275</v>
      </c>
      <c r="O6" s="3">
        <v>0.9369152756488901</v>
      </c>
      <c r="P6" s="3">
        <v>23215982</v>
      </c>
      <c r="Q6" s="3">
        <v>1.1543258199966813</v>
      </c>
      <c r="R6" s="3">
        <v>25801994</v>
      </c>
      <c r="S6" s="3">
        <v>1.0815565501786604</v>
      </c>
      <c r="T6" s="3">
        <v>26779765</v>
      </c>
      <c r="U6" s="3">
        <v>1.0563673891365373</v>
      </c>
      <c r="V6" s="3">
        <v>28440775</v>
      </c>
      <c r="W6" s="14">
        <f>'2021'!C6/'2020'!V6</f>
        <v>0.91923528806792365</v>
      </c>
    </row>
    <row r="7" spans="1:23" ht="22.5" customHeight="1" x14ac:dyDescent="0.25">
      <c r="A7" s="21"/>
      <c r="B7" s="5" t="s">
        <v>15</v>
      </c>
      <c r="C7" s="3">
        <v>270699</v>
      </c>
      <c r="D7" s="3">
        <v>186164</v>
      </c>
      <c r="E7" s="3">
        <v>727242</v>
      </c>
      <c r="F7" s="3">
        <v>1206690</v>
      </c>
      <c r="G7" s="3">
        <v>0.92268769487323132</v>
      </c>
      <c r="H7" s="3">
        <v>1105157</v>
      </c>
      <c r="I7" s="3">
        <v>0.75424925918976427</v>
      </c>
      <c r="J7" s="3">
        <v>813694</v>
      </c>
      <c r="K7" s="3">
        <v>2.8024041756240434</v>
      </c>
      <c r="L7" s="3">
        <v>420122</v>
      </c>
      <c r="M7" s="3">
        <v>0.96885473526943711</v>
      </c>
      <c r="N7" s="3">
        <v>951845</v>
      </c>
      <c r="O7" s="3">
        <v>0.87904316046787423</v>
      </c>
      <c r="P7" s="3">
        <v>334624</v>
      </c>
      <c r="Q7" s="3">
        <v>0.27845397745039618</v>
      </c>
      <c r="R7" s="3">
        <v>244475</v>
      </c>
      <c r="S7" s="3">
        <v>3.3273970957990788</v>
      </c>
      <c r="T7" s="3">
        <v>233434</v>
      </c>
      <c r="U7" s="3">
        <v>0.35487174697714696</v>
      </c>
      <c r="V7" s="3">
        <v>311327</v>
      </c>
      <c r="W7" s="14">
        <f>'2021'!C7/'2020'!V7</f>
        <v>0.95461363775066088</v>
      </c>
    </row>
    <row r="8" spans="1:23" ht="22.5" customHeight="1" x14ac:dyDescent="0.25">
      <c r="A8" s="21"/>
      <c r="B8" s="5" t="s">
        <v>16</v>
      </c>
      <c r="C8" s="3">
        <v>133387</v>
      </c>
      <c r="D8" s="3">
        <v>108455</v>
      </c>
      <c r="E8" s="3">
        <v>75752</v>
      </c>
      <c r="F8" s="3">
        <v>69090</v>
      </c>
      <c r="G8" s="3">
        <v>0.47735308597771114</v>
      </c>
      <c r="H8" s="3">
        <v>35955</v>
      </c>
      <c r="I8" s="3">
        <v>1.1716515868923163</v>
      </c>
      <c r="J8" s="3">
        <v>27612</v>
      </c>
      <c r="K8" s="3">
        <v>1.5579073722116634</v>
      </c>
      <c r="L8" s="3">
        <v>24661</v>
      </c>
      <c r="M8" s="3">
        <v>0.83630830080131502</v>
      </c>
      <c r="N8" s="3">
        <v>25777</v>
      </c>
      <c r="O8" s="3">
        <v>0.79114011516314775</v>
      </c>
      <c r="P8" s="3">
        <v>35041</v>
      </c>
      <c r="Q8" s="3">
        <v>1.2737418240397493</v>
      </c>
      <c r="R8" s="3">
        <v>60713</v>
      </c>
      <c r="S8" s="3">
        <v>1.1975711216420071</v>
      </c>
      <c r="T8" s="3">
        <v>101706</v>
      </c>
      <c r="U8" s="3">
        <v>1.3675263700329545</v>
      </c>
      <c r="V8" s="3">
        <v>138105</v>
      </c>
      <c r="W8" s="14">
        <f>'2021'!C8/'2020'!V8</f>
        <v>1.1079468520328735</v>
      </c>
    </row>
    <row r="9" spans="1:23" ht="22.5" customHeight="1" x14ac:dyDescent="0.25">
      <c r="A9" s="21"/>
      <c r="B9" s="5" t="s">
        <v>17</v>
      </c>
      <c r="C9" s="3">
        <v>30</v>
      </c>
      <c r="D9" s="3">
        <v>200</v>
      </c>
      <c r="E9" s="11">
        <v>193</v>
      </c>
      <c r="F9" s="11">
        <v>4</v>
      </c>
      <c r="G9" s="11"/>
      <c r="H9" s="3">
        <v>104</v>
      </c>
      <c r="I9" s="3">
        <f>E9/D9</f>
        <v>0.96499999999999997</v>
      </c>
      <c r="J9" s="3">
        <v>103</v>
      </c>
      <c r="K9" s="3">
        <f>J9/H9</f>
        <v>0.99038461538461542</v>
      </c>
      <c r="L9" s="3">
        <v>150</v>
      </c>
      <c r="M9" s="3">
        <f>L9/J9</f>
        <v>1.4563106796116505</v>
      </c>
      <c r="N9" s="3">
        <v>100</v>
      </c>
      <c r="O9" s="3">
        <f>N9/L9</f>
        <v>0.66666666666666663</v>
      </c>
      <c r="P9" s="3">
        <v>110</v>
      </c>
      <c r="Q9" s="3">
        <f>P9/N9</f>
        <v>1.1000000000000001</v>
      </c>
      <c r="R9" s="3">
        <v>104</v>
      </c>
      <c r="S9" s="3">
        <f>R9/P9</f>
        <v>0.94545454545454544</v>
      </c>
      <c r="T9" s="3">
        <v>101</v>
      </c>
      <c r="U9" s="3">
        <f>T9/R9</f>
        <v>0.97115384615384615</v>
      </c>
      <c r="V9" s="3">
        <v>260</v>
      </c>
      <c r="W9" s="14">
        <f>'2021'!C9/'2020'!V9</f>
        <v>1.8615384615384616</v>
      </c>
    </row>
    <row r="10" spans="1:23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</row>
    <row r="11" spans="1:23" ht="22.5" customHeight="1" x14ac:dyDescent="0.25">
      <c r="A11" s="21"/>
      <c r="B11" s="4"/>
      <c r="C11" s="3">
        <v>2818</v>
      </c>
      <c r="D11" s="3">
        <v>2964</v>
      </c>
      <c r="E11" s="3">
        <v>1887</v>
      </c>
      <c r="F11" s="3">
        <v>1780</v>
      </c>
      <c r="G11" s="3">
        <v>0.59208612161768981</v>
      </c>
      <c r="H11" s="3">
        <v>1540</v>
      </c>
      <c r="I11" s="3">
        <v>0.74398034398034396</v>
      </c>
      <c r="J11" s="3">
        <v>1198</v>
      </c>
      <c r="K11" s="3">
        <v>0.92404227212681633</v>
      </c>
      <c r="L11" s="3">
        <v>881</v>
      </c>
      <c r="M11" s="3">
        <v>0.80557541100786278</v>
      </c>
      <c r="N11" s="3">
        <v>857</v>
      </c>
      <c r="O11" s="3">
        <v>1.1543921916592723</v>
      </c>
      <c r="P11" s="3">
        <v>740</v>
      </c>
      <c r="Q11" s="3">
        <v>1.862413528055342</v>
      </c>
      <c r="R11" s="3">
        <v>1478</v>
      </c>
      <c r="S11" s="3">
        <v>1.2711514651258771</v>
      </c>
      <c r="T11" s="3">
        <v>2536</v>
      </c>
      <c r="U11" s="3">
        <v>0.87629870129870124</v>
      </c>
      <c r="V11" s="3">
        <v>3650</v>
      </c>
      <c r="W11" s="14">
        <f>'2021'!C11/'2020'!V11</f>
        <v>1.0010958904109588</v>
      </c>
    </row>
    <row r="12" spans="1:23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</row>
    <row r="13" spans="1:23" ht="22.5" customHeight="1" x14ac:dyDescent="0.25">
      <c r="A13" s="21"/>
      <c r="B13" s="5" t="s">
        <v>19</v>
      </c>
      <c r="C13" s="3"/>
      <c r="D13" s="3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22.5" customHeight="1" x14ac:dyDescent="0.25">
      <c r="A14" s="21"/>
      <c r="B14" s="5" t="s">
        <v>14</v>
      </c>
      <c r="C14" s="3">
        <v>487718</v>
      </c>
      <c r="D14" s="3">
        <v>437167</v>
      </c>
      <c r="E14" s="3">
        <v>404011</v>
      </c>
      <c r="F14" s="3">
        <v>341937</v>
      </c>
      <c r="G14" s="3">
        <v>1.0799816946966625</v>
      </c>
      <c r="H14" s="3">
        <v>266355</v>
      </c>
      <c r="I14" s="3">
        <v>0.51097393029459637</v>
      </c>
      <c r="J14" s="3">
        <v>208397</v>
      </c>
      <c r="K14" s="3">
        <v>1.2262304145149334</v>
      </c>
      <c r="L14" s="3">
        <v>191782</v>
      </c>
      <c r="M14" s="3">
        <v>1.0204473727354701</v>
      </c>
      <c r="N14" s="3">
        <v>201869</v>
      </c>
      <c r="O14" s="3">
        <v>1.1458968244006527</v>
      </c>
      <c r="P14" s="3">
        <v>223387</v>
      </c>
      <c r="Q14" s="3">
        <v>1.1454384535170046</v>
      </c>
      <c r="R14" s="3">
        <v>327751</v>
      </c>
      <c r="S14" s="3">
        <v>1.3491439325550438</v>
      </c>
      <c r="T14" s="3">
        <v>399189</v>
      </c>
      <c r="U14" s="3">
        <v>1.2603798085646889</v>
      </c>
      <c r="V14" s="3">
        <v>454029</v>
      </c>
      <c r="W14" s="14">
        <f>'2021'!C14/'2020'!V14</f>
        <v>0.98953150569677273</v>
      </c>
    </row>
    <row r="15" spans="1:23" ht="22.5" customHeight="1" x14ac:dyDescent="0.25">
      <c r="A15" s="21"/>
      <c r="B15" s="5" t="s">
        <v>15</v>
      </c>
      <c r="C15" s="3"/>
      <c r="D15" s="3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22.5" customHeight="1" x14ac:dyDescent="0.25">
      <c r="A16" s="21"/>
      <c r="B16" s="5" t="s">
        <v>16</v>
      </c>
      <c r="C16" s="3"/>
      <c r="D16" s="3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3" ht="22.5" customHeight="1" x14ac:dyDescent="0.25">
      <c r="A17" s="21"/>
      <c r="B17" s="5" t="s">
        <v>17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3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</row>
    <row r="19" spans="1:23" ht="22.5" customHeight="1" x14ac:dyDescent="0.25">
      <c r="A19" s="21"/>
      <c r="B19" s="4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3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1:23" ht="22.5" customHeight="1" x14ac:dyDescent="0.25">
      <c r="A21" s="21"/>
      <c r="B21" s="5" t="s">
        <v>19</v>
      </c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22.5" customHeight="1" x14ac:dyDescent="0.25">
      <c r="A22" s="21"/>
      <c r="B22" s="5" t="s">
        <v>14</v>
      </c>
      <c r="C22" s="3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22.5" customHeight="1" x14ac:dyDescent="0.25">
      <c r="A23" s="21"/>
      <c r="B23" s="5" t="s">
        <v>15</v>
      </c>
      <c r="C23" s="3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3" ht="22.5" customHeight="1" x14ac:dyDescent="0.25">
      <c r="A24" s="21"/>
      <c r="B24" s="5" t="s">
        <v>16</v>
      </c>
      <c r="C24" s="3">
        <v>172455</v>
      </c>
      <c r="D24" s="3">
        <v>163205</v>
      </c>
      <c r="E24" s="3">
        <v>103958</v>
      </c>
      <c r="F24" s="3">
        <v>96738</v>
      </c>
      <c r="G24" s="3">
        <v>0.16576856682339702</v>
      </c>
      <c r="H24" s="3">
        <v>48580</v>
      </c>
      <c r="I24" s="3">
        <v>2.4525056095736724</v>
      </c>
      <c r="J24" s="3">
        <v>17626</v>
      </c>
      <c r="K24" s="3">
        <v>1.0120111666314777</v>
      </c>
      <c r="L24" s="3">
        <v>12660</v>
      </c>
      <c r="M24" s="3">
        <v>0.73388349289506016</v>
      </c>
      <c r="N24" s="3">
        <v>13865</v>
      </c>
      <c r="O24" s="3">
        <v>1.3251208187245334</v>
      </c>
      <c r="P24" s="3">
        <v>21315</v>
      </c>
      <c r="Q24" s="3">
        <v>1.0491037376048817</v>
      </c>
      <c r="R24" s="3">
        <v>41755</v>
      </c>
      <c r="S24" s="3">
        <v>2.6959011178769425</v>
      </c>
      <c r="T24" s="3">
        <v>114466</v>
      </c>
      <c r="U24" s="3">
        <v>1.3294339749856723</v>
      </c>
      <c r="V24" s="3">
        <v>158310</v>
      </c>
      <c r="W24" s="14">
        <f>'2021'!C24/'2020'!V24</f>
        <v>1.251759206619923</v>
      </c>
    </row>
    <row r="25" spans="1:23" ht="22.5" customHeight="1" x14ac:dyDescent="0.25">
      <c r="A25" s="21"/>
      <c r="B25" s="5" t="s">
        <v>17</v>
      </c>
      <c r="C25" s="3">
        <v>6939</v>
      </c>
      <c r="D25" s="3">
        <v>7195</v>
      </c>
      <c r="E25" s="3">
        <v>6865</v>
      </c>
      <c r="F25" s="3">
        <v>6574</v>
      </c>
      <c r="G25" s="3">
        <v>1.1620748622458674</v>
      </c>
      <c r="H25" s="3">
        <v>3831</v>
      </c>
      <c r="I25" s="3">
        <v>1.1208306082406803</v>
      </c>
      <c r="J25" s="3">
        <v>5340</v>
      </c>
      <c r="K25" s="3">
        <v>1.1499635302698761</v>
      </c>
      <c r="L25" s="3">
        <v>6498</v>
      </c>
      <c r="M25" s="3">
        <v>0.67144488139033365</v>
      </c>
      <c r="N25" s="3">
        <v>7023</v>
      </c>
      <c r="O25" s="3">
        <v>1.2471188361987531</v>
      </c>
      <c r="P25" s="3">
        <v>6109</v>
      </c>
      <c r="Q25" s="3">
        <v>1.0605968792607181</v>
      </c>
      <c r="R25" s="3">
        <v>5634</v>
      </c>
      <c r="S25" s="3">
        <v>0.85359234395086414</v>
      </c>
      <c r="T25" s="3">
        <v>5042</v>
      </c>
      <c r="U25" s="3">
        <v>1.4790829986613119</v>
      </c>
      <c r="V25" s="3">
        <v>6028</v>
      </c>
      <c r="W25" s="14">
        <f>'2021'!C25/'2020'!V25</f>
        <v>1.1687126741871268</v>
      </c>
    </row>
    <row r="26" spans="1:23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</row>
    <row r="27" spans="1:23" ht="22.5" customHeight="1" x14ac:dyDescent="0.25">
      <c r="A27" s="21"/>
      <c r="B27" s="4"/>
      <c r="C27" s="3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ht="22.5" customHeight="1" x14ac:dyDescent="0.25">
      <c r="A28" s="18" t="s">
        <v>18</v>
      </c>
      <c r="B28" s="19"/>
      <c r="C28" s="9">
        <f>SUM(C5:C9,C11,C13:C17,C19,C21:C25,C27)</f>
        <v>27777642</v>
      </c>
      <c r="D28" s="9">
        <f t="shared" ref="D28:V28" si="0">SUM(D5:D9,D11,D13:D17,D19,D21:D25,D27)</f>
        <v>24954713</v>
      </c>
      <c r="E28" s="9">
        <f t="shared" si="0"/>
        <v>26508625</v>
      </c>
      <c r="F28" s="9">
        <f t="shared" si="0"/>
        <v>22566775</v>
      </c>
      <c r="G28" s="9"/>
      <c r="H28" s="9">
        <f t="shared" si="0"/>
        <v>21511658</v>
      </c>
      <c r="I28" s="9"/>
      <c r="J28" s="9">
        <f t="shared" si="0"/>
        <v>21033002</v>
      </c>
      <c r="K28" s="9"/>
      <c r="L28" s="9">
        <f t="shared" si="0"/>
        <v>23048266</v>
      </c>
      <c r="M28" s="9"/>
      <c r="N28" s="9">
        <f t="shared" si="0"/>
        <v>23122611</v>
      </c>
      <c r="O28" s="9"/>
      <c r="P28" s="9">
        <f t="shared" si="0"/>
        <v>23837308</v>
      </c>
      <c r="Q28" s="9"/>
      <c r="R28" s="9">
        <f t="shared" si="0"/>
        <v>26483904</v>
      </c>
      <c r="S28" s="9"/>
      <c r="T28" s="9">
        <f t="shared" si="0"/>
        <v>27636239</v>
      </c>
      <c r="U28" s="9"/>
      <c r="V28" s="9">
        <f t="shared" si="0"/>
        <v>29512484</v>
      </c>
    </row>
  </sheetData>
  <mergeCells count="11">
    <mergeCell ref="A20:A27"/>
    <mergeCell ref="B20:V20"/>
    <mergeCell ref="B26:V26"/>
    <mergeCell ref="A28:B28"/>
    <mergeCell ref="A2:V2"/>
    <mergeCell ref="A4:A11"/>
    <mergeCell ref="B4:V4"/>
    <mergeCell ref="B10:V10"/>
    <mergeCell ref="A12:A19"/>
    <mergeCell ref="B12:V12"/>
    <mergeCell ref="B18:V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8"/>
  <sheetViews>
    <sheetView zoomScale="70" zoomScaleNormal="70" workbookViewId="0">
      <selection activeCell="AH24" sqref="AH24:AH2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20.28515625" style="1" customWidth="1"/>
    <col min="4" max="4" width="20.28515625" style="1" hidden="1" customWidth="1"/>
    <col min="5" max="5" width="20.28515625" style="1" customWidth="1"/>
    <col min="6" max="6" width="20.28515625" style="1" hidden="1" customWidth="1"/>
    <col min="7" max="7" width="20.28515625" style="12" customWidth="1"/>
    <col min="8" max="8" width="20.28515625" style="12" hidden="1" customWidth="1"/>
    <col min="9" max="9" width="20.28515625" style="1" customWidth="1"/>
    <col min="10" max="11" width="20.28515625" style="1" hidden="1" customWidth="1"/>
    <col min="12" max="12" width="20.28515625" style="1" customWidth="1"/>
    <col min="13" max="14" width="20.28515625" style="1" hidden="1" customWidth="1"/>
    <col min="15" max="15" width="20.28515625" style="1" customWidth="1"/>
    <col min="16" max="17" width="20.28515625" style="1" hidden="1" customWidth="1"/>
    <col min="18" max="18" width="20.28515625" style="1" customWidth="1"/>
    <col min="19" max="20" width="20.28515625" style="1" hidden="1" customWidth="1"/>
    <col min="21" max="21" width="20.28515625" style="1" customWidth="1"/>
    <col min="22" max="23" width="20.28515625" style="1" hidden="1" customWidth="1"/>
    <col min="24" max="24" width="20.28515625" style="1" customWidth="1"/>
    <col min="25" max="26" width="20.28515625" style="1" hidden="1" customWidth="1"/>
    <col min="27" max="27" width="20.28515625" style="1" customWidth="1"/>
    <col min="28" max="29" width="20.28515625" style="1" hidden="1" customWidth="1"/>
    <col min="30" max="30" width="20.28515625" style="1" customWidth="1"/>
    <col min="31" max="32" width="20.28515625" style="1" hidden="1" customWidth="1"/>
    <col min="33" max="33" width="20.28515625" style="1" customWidth="1"/>
    <col min="34" max="34" width="9.140625" style="14"/>
    <col min="35" max="16384" width="9.140625" style="1"/>
  </cols>
  <sheetData>
    <row r="2" spans="1:34" ht="42.75" customHeight="1" x14ac:dyDescent="0.25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10" t="s">
        <v>4</v>
      </c>
      <c r="H3" s="10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5"/>
    </row>
    <row r="4" spans="1:34" ht="22.5" customHeight="1" x14ac:dyDescent="0.25">
      <c r="A4" s="20" t="s">
        <v>34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</row>
    <row r="5" spans="1:34" ht="22.5" customHeight="1" x14ac:dyDescent="0.25">
      <c r="A5" s="21"/>
      <c r="B5" s="5" t="s">
        <v>19</v>
      </c>
      <c r="C5" s="3"/>
      <c r="D5" s="3"/>
      <c r="E5" s="3"/>
      <c r="F5" s="3"/>
      <c r="G5" s="11"/>
      <c r="H5" s="1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21"/>
      <c r="B6" s="5" t="s">
        <v>14</v>
      </c>
      <c r="C6" s="3">
        <v>26143764</v>
      </c>
      <c r="D6" s="3">
        <v>0.90060391117361127</v>
      </c>
      <c r="E6" s="3">
        <v>24942073</v>
      </c>
      <c r="F6" s="3">
        <v>1.0473756415086752</v>
      </c>
      <c r="G6" s="3">
        <v>26667339</v>
      </c>
      <c r="H6" s="3">
        <v>0.82751185778934278</v>
      </c>
      <c r="I6" s="3">
        <v>24586108</v>
      </c>
      <c r="J6" s="3"/>
      <c r="K6" s="3">
        <v>0.96191578165417879</v>
      </c>
      <c r="L6" s="3">
        <v>22458988</v>
      </c>
      <c r="M6" s="3"/>
      <c r="N6" s="3">
        <v>0.99545619042185052</v>
      </c>
      <c r="O6" s="3">
        <v>22619042</v>
      </c>
      <c r="P6" s="3"/>
      <c r="Q6" s="3">
        <v>1.121873645976418</v>
      </c>
      <c r="R6" s="3">
        <v>24056435</v>
      </c>
      <c r="S6" s="3"/>
      <c r="T6" s="3">
        <v>0.97899931902767445</v>
      </c>
      <c r="U6" s="3">
        <v>24189615</v>
      </c>
      <c r="V6" s="3"/>
      <c r="W6" s="3">
        <v>1.0590616649807094</v>
      </c>
      <c r="X6" s="3">
        <v>24549392</v>
      </c>
      <c r="Y6" s="3"/>
      <c r="Z6" s="3">
        <v>1.1113893006981139</v>
      </c>
      <c r="AA6" s="3">
        <v>27300549</v>
      </c>
      <c r="AB6" s="3"/>
      <c r="AC6" s="3">
        <v>1.0378951719777936</v>
      </c>
      <c r="AD6" s="3">
        <v>27731232</v>
      </c>
      <c r="AE6" s="3"/>
      <c r="AF6" s="3">
        <v>1.0620248161251602</v>
      </c>
      <c r="AG6" s="3">
        <v>30450056</v>
      </c>
      <c r="AH6" s="14">
        <f>'2022'!D6/'2021'!AG6</f>
        <v>0.96134631082451871</v>
      </c>
    </row>
    <row r="7" spans="1:34" ht="22.5" customHeight="1" x14ac:dyDescent="0.25">
      <c r="A7" s="21"/>
      <c r="B7" s="5" t="s">
        <v>15</v>
      </c>
      <c r="C7" s="3">
        <v>297197</v>
      </c>
      <c r="D7" s="3">
        <v>0.68771587630541675</v>
      </c>
      <c r="E7" s="3">
        <v>244361</v>
      </c>
      <c r="F7" s="3">
        <v>3.906458821254378</v>
      </c>
      <c r="G7" s="3">
        <v>264310</v>
      </c>
      <c r="H7" s="3">
        <v>1.6592688541090861</v>
      </c>
      <c r="I7" s="3">
        <v>718592</v>
      </c>
      <c r="J7" s="3"/>
      <c r="K7" s="3">
        <v>0.91585825688453537</v>
      </c>
      <c r="L7" s="3">
        <v>1294097</v>
      </c>
      <c r="M7" s="3"/>
      <c r="N7" s="3">
        <v>0.73627005031864245</v>
      </c>
      <c r="O7" s="3">
        <v>1116353</v>
      </c>
      <c r="P7" s="3"/>
      <c r="Q7" s="3">
        <v>0.51631448677266889</v>
      </c>
      <c r="R7" s="3">
        <v>1103151</v>
      </c>
      <c r="S7" s="3"/>
      <c r="T7" s="3">
        <v>2.2656395047152968</v>
      </c>
      <c r="U7" s="3">
        <v>1168387</v>
      </c>
      <c r="V7" s="3"/>
      <c r="W7" s="3">
        <v>0.35155303647127423</v>
      </c>
      <c r="X7" s="3">
        <v>1115575</v>
      </c>
      <c r="Y7" s="3"/>
      <c r="Z7" s="3">
        <v>0.73059613177775651</v>
      </c>
      <c r="AA7" s="3">
        <v>1257282</v>
      </c>
      <c r="AB7" s="3"/>
      <c r="AC7" s="3">
        <v>0.95483791798752427</v>
      </c>
      <c r="AD7" s="3">
        <v>1216815</v>
      </c>
      <c r="AE7" s="3"/>
      <c r="AF7" s="3">
        <v>1.333683182398451</v>
      </c>
      <c r="AG7" s="3">
        <v>1290860</v>
      </c>
      <c r="AH7" s="14">
        <f>'2022'!D7/'2021'!AG7</f>
        <v>1.2313930248051685</v>
      </c>
    </row>
    <row r="8" spans="1:34" ht="22.5" customHeight="1" x14ac:dyDescent="0.25">
      <c r="A8" s="21"/>
      <c r="B8" s="5" t="s">
        <v>16</v>
      </c>
      <c r="C8" s="3">
        <v>153013</v>
      </c>
      <c r="D8" s="3">
        <v>0.81308523319363957</v>
      </c>
      <c r="E8" s="3">
        <v>141858</v>
      </c>
      <c r="F8" s="3">
        <v>0.69846480106956799</v>
      </c>
      <c r="G8" s="3">
        <v>108811</v>
      </c>
      <c r="H8" s="3">
        <v>0.91205512725736615</v>
      </c>
      <c r="I8" s="3">
        <v>73403</v>
      </c>
      <c r="J8" s="3"/>
      <c r="K8" s="3">
        <v>0.52040816326530615</v>
      </c>
      <c r="L8" s="3">
        <v>28938</v>
      </c>
      <c r="M8" s="3"/>
      <c r="N8" s="3">
        <v>0.76795994993742178</v>
      </c>
      <c r="O8" s="3">
        <v>19657</v>
      </c>
      <c r="P8" s="3"/>
      <c r="Q8" s="3">
        <v>0.89312617702448216</v>
      </c>
      <c r="R8" s="3">
        <v>24304</v>
      </c>
      <c r="S8" s="3"/>
      <c r="T8" s="3">
        <v>1.0452536393495804</v>
      </c>
      <c r="U8" s="3">
        <v>26249</v>
      </c>
      <c r="V8" s="3"/>
      <c r="W8" s="3">
        <v>1.3593901540132676</v>
      </c>
      <c r="X8" s="3">
        <v>44420</v>
      </c>
      <c r="Y8" s="3"/>
      <c r="Z8" s="3">
        <v>1.7326274935076054</v>
      </c>
      <c r="AA8" s="3">
        <v>75563</v>
      </c>
      <c r="AB8" s="3"/>
      <c r="AC8" s="3">
        <v>1.6751931217366955</v>
      </c>
      <c r="AD8" s="3">
        <v>98585</v>
      </c>
      <c r="AE8" s="3"/>
      <c r="AF8" s="3">
        <v>1.3578844905905256</v>
      </c>
      <c r="AG8" s="3">
        <v>104931</v>
      </c>
      <c r="AH8" s="14">
        <f>'2022'!D8/'2021'!AG8</f>
        <v>1.1801850740010102</v>
      </c>
    </row>
    <row r="9" spans="1:34" ht="22.5" customHeight="1" x14ac:dyDescent="0.25">
      <c r="A9" s="21"/>
      <c r="B9" s="5" t="s">
        <v>17</v>
      </c>
      <c r="C9" s="3">
        <v>484</v>
      </c>
      <c r="D9" s="3">
        <v>6.666666666666667</v>
      </c>
      <c r="E9" s="3">
        <v>709</v>
      </c>
      <c r="F9" s="3">
        <v>0.96499999999999997</v>
      </c>
      <c r="G9" s="11">
        <v>252</v>
      </c>
      <c r="H9" s="11">
        <v>2.072538860103627E-2</v>
      </c>
      <c r="I9" s="11">
        <v>120</v>
      </c>
      <c r="J9" s="11"/>
      <c r="K9" s="11">
        <v>26</v>
      </c>
      <c r="L9" s="3">
        <v>105</v>
      </c>
      <c r="M9" s="3"/>
      <c r="N9" s="3">
        <v>0.99038461538461542</v>
      </c>
      <c r="O9" s="3">
        <v>100</v>
      </c>
      <c r="P9" s="3"/>
      <c r="Q9" s="3">
        <v>1.4563106796116505</v>
      </c>
      <c r="R9" s="3">
        <v>305</v>
      </c>
      <c r="S9" s="3"/>
      <c r="T9" s="3">
        <v>0.66666666666666663</v>
      </c>
      <c r="U9" s="3">
        <v>123</v>
      </c>
      <c r="V9" s="3"/>
      <c r="W9" s="3">
        <v>1.1000000000000001</v>
      </c>
      <c r="X9" s="3">
        <v>301</v>
      </c>
      <c r="Y9" s="3"/>
      <c r="Z9" s="3">
        <v>0.94545454545454544</v>
      </c>
      <c r="AA9" s="3">
        <v>120</v>
      </c>
      <c r="AB9" s="3"/>
      <c r="AC9" s="3">
        <v>0.97115384615384615</v>
      </c>
      <c r="AD9" s="3">
        <v>102</v>
      </c>
      <c r="AE9" s="3"/>
      <c r="AF9" s="3">
        <v>2.5742574257425743</v>
      </c>
      <c r="AG9" s="3">
        <v>263</v>
      </c>
      <c r="AH9" s="14">
        <f>'2022'!D9/'2021'!AG9</f>
        <v>0.95437262357414454</v>
      </c>
    </row>
    <row r="10" spans="1:34" ht="22.5" customHeight="1" x14ac:dyDescent="0.25">
      <c r="A10" s="21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</row>
    <row r="11" spans="1:34" ht="22.5" customHeight="1" x14ac:dyDescent="0.25">
      <c r="A11" s="21"/>
      <c r="B11" s="4"/>
      <c r="C11" s="3">
        <v>3654</v>
      </c>
      <c r="D11" s="3">
        <v>1.0518097941802698</v>
      </c>
      <c r="E11" s="3">
        <v>3328</v>
      </c>
      <c r="F11" s="3">
        <v>0.63663967611336036</v>
      </c>
      <c r="G11" s="3">
        <v>2815</v>
      </c>
      <c r="H11" s="3">
        <v>0.94329623741388446</v>
      </c>
      <c r="I11" s="3">
        <v>1917</v>
      </c>
      <c r="J11" s="3"/>
      <c r="K11" s="3">
        <v>0.8651685393258427</v>
      </c>
      <c r="L11" s="3">
        <v>1031</v>
      </c>
      <c r="M11" s="3"/>
      <c r="N11" s="3">
        <v>0.7779220779220779</v>
      </c>
      <c r="O11" s="3">
        <v>877</v>
      </c>
      <c r="P11" s="3"/>
      <c r="Q11" s="3">
        <v>0.73539232053422365</v>
      </c>
      <c r="R11" s="3">
        <v>687</v>
      </c>
      <c r="S11" s="3"/>
      <c r="T11" s="3">
        <v>0.97275822928490352</v>
      </c>
      <c r="U11" s="3">
        <v>771</v>
      </c>
      <c r="V11" s="3"/>
      <c r="W11" s="3">
        <v>0.86347724620770128</v>
      </c>
      <c r="X11" s="3">
        <v>848</v>
      </c>
      <c r="Y11" s="3"/>
      <c r="Z11" s="3">
        <v>1.9972972972972973</v>
      </c>
      <c r="AA11" s="3">
        <v>979</v>
      </c>
      <c r="AB11" s="3"/>
      <c r="AC11" s="3">
        <v>1.7158322056833559</v>
      </c>
      <c r="AD11" s="3">
        <v>1040</v>
      </c>
      <c r="AE11" s="3"/>
      <c r="AF11" s="3">
        <v>1.4392744479495267</v>
      </c>
      <c r="AG11" s="3">
        <v>823</v>
      </c>
      <c r="AH11" s="14">
        <f>'2022'!D11/'2021'!AG11</f>
        <v>0.94289185905224793</v>
      </c>
    </row>
    <row r="12" spans="1:34" ht="22.5" customHeight="1" x14ac:dyDescent="0.25">
      <c r="A12" s="20" t="s">
        <v>24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4" ht="22.5" customHeight="1" x14ac:dyDescent="0.25">
      <c r="A13" s="21"/>
      <c r="B13" s="5" t="s">
        <v>19</v>
      </c>
      <c r="C13" s="3"/>
      <c r="D13" s="3"/>
      <c r="E13" s="3"/>
      <c r="F13" s="3"/>
      <c r="G13" s="11"/>
      <c r="H13" s="1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ht="22.5" customHeight="1" x14ac:dyDescent="0.25">
      <c r="A14" s="21"/>
      <c r="B14" s="5" t="s">
        <v>14</v>
      </c>
      <c r="C14" s="3">
        <v>449276</v>
      </c>
      <c r="D14" s="3">
        <v>0.89635199028947055</v>
      </c>
      <c r="E14" s="3">
        <v>416317</v>
      </c>
      <c r="F14" s="3">
        <v>0.92415712988400311</v>
      </c>
      <c r="G14" s="3">
        <v>381901</v>
      </c>
      <c r="H14" s="3">
        <v>0.84635566853377753</v>
      </c>
      <c r="I14" s="3">
        <v>246606</v>
      </c>
      <c r="J14" s="3"/>
      <c r="K14" s="3">
        <v>0.77895928197299502</v>
      </c>
      <c r="L14" s="3">
        <v>190025</v>
      </c>
      <c r="M14" s="3"/>
      <c r="N14" s="3">
        <v>0.78240318372097384</v>
      </c>
      <c r="O14" s="3">
        <v>166585</v>
      </c>
      <c r="P14" s="3"/>
      <c r="Q14" s="3">
        <v>0.9202723647653277</v>
      </c>
      <c r="R14" s="3">
        <v>123615</v>
      </c>
      <c r="S14" s="3"/>
      <c r="T14" s="3">
        <v>1.0525961769091989</v>
      </c>
      <c r="U14" s="3">
        <v>175247</v>
      </c>
      <c r="V14" s="3"/>
      <c r="W14" s="3">
        <v>1.106593880189628</v>
      </c>
      <c r="X14" s="3">
        <v>262696</v>
      </c>
      <c r="Y14" s="3"/>
      <c r="Z14" s="3">
        <v>1.4671892276632033</v>
      </c>
      <c r="AA14" s="3">
        <v>274157</v>
      </c>
      <c r="AB14" s="3"/>
      <c r="AC14" s="3">
        <v>1.2179642472486736</v>
      </c>
      <c r="AD14" s="3">
        <v>375705</v>
      </c>
      <c r="AE14" s="3"/>
      <c r="AF14" s="3">
        <v>1.1373785349796712</v>
      </c>
      <c r="AG14" s="3">
        <v>426918</v>
      </c>
      <c r="AH14" s="14">
        <f>'2022'!D14/'2021'!AG14</f>
        <v>1.0863210265203154</v>
      </c>
    </row>
    <row r="15" spans="1:34" ht="22.5" customHeight="1" x14ac:dyDescent="0.25">
      <c r="A15" s="21"/>
      <c r="B15" s="5" t="s">
        <v>15</v>
      </c>
      <c r="C15" s="3"/>
      <c r="D15" s="3"/>
      <c r="E15" s="3"/>
      <c r="F15" s="3"/>
      <c r="G15" s="11"/>
      <c r="H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4" ht="22.5" customHeight="1" x14ac:dyDescent="0.25">
      <c r="A16" s="21"/>
      <c r="B16" s="5" t="s">
        <v>16</v>
      </c>
      <c r="C16" s="3"/>
      <c r="D16" s="3"/>
      <c r="E16" s="3"/>
      <c r="F16" s="3"/>
      <c r="G16" s="11"/>
      <c r="H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4" ht="22.5" customHeight="1" x14ac:dyDescent="0.25">
      <c r="A17" s="21"/>
      <c r="B17" s="5" t="s">
        <v>17</v>
      </c>
      <c r="C17" s="3"/>
      <c r="D17" s="3"/>
      <c r="E17" s="3"/>
      <c r="F17" s="3"/>
      <c r="G17" s="11"/>
      <c r="H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4" ht="22.5" customHeight="1" x14ac:dyDescent="0.25">
      <c r="A18" s="21"/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4"/>
    </row>
    <row r="19" spans="1:34" ht="22.5" customHeight="1" x14ac:dyDescent="0.25">
      <c r="A19" s="21"/>
      <c r="B19" s="4"/>
      <c r="C19" s="3"/>
      <c r="D19" s="3"/>
      <c r="E19" s="3"/>
      <c r="F19" s="3"/>
      <c r="G19" s="11"/>
      <c r="H19" s="1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4" ht="22.5" customHeight="1" x14ac:dyDescent="0.25">
      <c r="A20" s="20" t="s">
        <v>23</v>
      </c>
      <c r="B20" s="22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4"/>
    </row>
    <row r="21" spans="1:34" ht="22.5" customHeight="1" x14ac:dyDescent="0.25">
      <c r="A21" s="21"/>
      <c r="B21" s="5" t="s">
        <v>19</v>
      </c>
      <c r="C21" s="3"/>
      <c r="D21" s="3"/>
      <c r="E21" s="3"/>
      <c r="F21" s="3"/>
      <c r="G21" s="11"/>
      <c r="H21" s="1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4" ht="22.5" customHeight="1" x14ac:dyDescent="0.25">
      <c r="A22" s="21"/>
      <c r="B22" s="5" t="s">
        <v>14</v>
      </c>
      <c r="C22" s="3"/>
      <c r="D22" s="3"/>
      <c r="E22" s="3"/>
      <c r="F22" s="3"/>
      <c r="G22" s="11"/>
      <c r="H22" s="1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4" ht="22.5" customHeight="1" x14ac:dyDescent="0.25">
      <c r="A23" s="21"/>
      <c r="B23" s="5" t="s">
        <v>15</v>
      </c>
      <c r="C23" s="3"/>
      <c r="D23" s="3"/>
      <c r="E23" s="3"/>
      <c r="F23" s="3"/>
      <c r="G23" s="11"/>
      <c r="H23" s="1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5" customHeight="1" x14ac:dyDescent="0.25">
      <c r="A24" s="21"/>
      <c r="B24" s="5" t="s">
        <v>16</v>
      </c>
      <c r="C24" s="3">
        <v>198166</v>
      </c>
      <c r="D24" s="3">
        <v>0.94636281928619059</v>
      </c>
      <c r="E24" s="3">
        <v>177460</v>
      </c>
      <c r="F24" s="3">
        <v>0.63697803376122053</v>
      </c>
      <c r="G24" s="3">
        <v>105964</v>
      </c>
      <c r="H24" s="3">
        <v>0.9305488755074165</v>
      </c>
      <c r="I24" s="3">
        <v>52654</v>
      </c>
      <c r="J24" s="3"/>
      <c r="K24" s="3">
        <v>0.50218114908309042</v>
      </c>
      <c r="L24" s="3">
        <v>20543</v>
      </c>
      <c r="M24" s="3"/>
      <c r="N24" s="3">
        <v>0.36282420749279537</v>
      </c>
      <c r="O24" s="3">
        <v>13074</v>
      </c>
      <c r="P24" s="3"/>
      <c r="Q24" s="3">
        <v>0.71825712016339494</v>
      </c>
      <c r="R24" s="3">
        <v>13787</v>
      </c>
      <c r="S24" s="3"/>
      <c r="T24" s="3">
        <v>1.0951816745655609</v>
      </c>
      <c r="U24" s="3">
        <v>14872</v>
      </c>
      <c r="V24" s="3"/>
      <c r="W24" s="3">
        <v>1.5373241976199061</v>
      </c>
      <c r="X24" s="3">
        <v>22963</v>
      </c>
      <c r="Y24" s="3"/>
      <c r="Z24" s="3">
        <v>1.9589490968801313</v>
      </c>
      <c r="AA24" s="3">
        <v>103542</v>
      </c>
      <c r="AB24" s="3"/>
      <c r="AC24" s="3">
        <v>2.7413722907436235</v>
      </c>
      <c r="AD24" s="3">
        <v>90627</v>
      </c>
      <c r="AE24" s="3"/>
      <c r="AF24" s="3">
        <v>1.3830307689619625</v>
      </c>
      <c r="AG24" s="3">
        <v>154636</v>
      </c>
      <c r="AH24" s="14">
        <f>'2022'!D24/'2021'!AG24</f>
        <v>1.3300395768126438</v>
      </c>
    </row>
    <row r="25" spans="1:34" ht="22.5" customHeight="1" x14ac:dyDescent="0.25">
      <c r="A25" s="21"/>
      <c r="B25" s="5" t="s">
        <v>17</v>
      </c>
      <c r="C25" s="3">
        <v>7045</v>
      </c>
      <c r="D25" s="3">
        <v>1.0368929240524571</v>
      </c>
      <c r="E25" s="3">
        <v>5543</v>
      </c>
      <c r="F25" s="3">
        <v>0.95413481584433635</v>
      </c>
      <c r="G25" s="3">
        <v>6761</v>
      </c>
      <c r="H25" s="3">
        <v>0.9576110706482156</v>
      </c>
      <c r="I25" s="3">
        <v>5127</v>
      </c>
      <c r="J25" s="3"/>
      <c r="K25" s="3">
        <v>0.58275022817158506</v>
      </c>
      <c r="L25" s="3">
        <v>4866</v>
      </c>
      <c r="M25" s="3"/>
      <c r="N25" s="3">
        <v>1.39389193422083</v>
      </c>
      <c r="O25" s="3">
        <v>4913</v>
      </c>
      <c r="P25" s="3"/>
      <c r="Q25" s="3">
        <v>1.2168539325842698</v>
      </c>
      <c r="R25" s="3">
        <v>4129</v>
      </c>
      <c r="S25" s="3"/>
      <c r="T25" s="3">
        <v>1.0807940904893814</v>
      </c>
      <c r="U25" s="3">
        <v>5099</v>
      </c>
      <c r="V25" s="3"/>
      <c r="W25" s="3">
        <v>0.86985618681475152</v>
      </c>
      <c r="X25" s="3">
        <v>5121</v>
      </c>
      <c r="Y25" s="3"/>
      <c r="Z25" s="3">
        <v>0.92224586675396958</v>
      </c>
      <c r="AA25" s="3">
        <v>5698</v>
      </c>
      <c r="AB25" s="3"/>
      <c r="AC25" s="3">
        <v>0.89492367767128156</v>
      </c>
      <c r="AD25" s="3">
        <v>5447</v>
      </c>
      <c r="AE25" s="3"/>
      <c r="AF25" s="3">
        <v>1.1955573185243951</v>
      </c>
      <c r="AG25" s="3">
        <v>5592</v>
      </c>
      <c r="AH25" s="14">
        <f>'2022'!D25/'2021'!AG25</f>
        <v>1.2356938483547926</v>
      </c>
    </row>
    <row r="26" spans="1:34" ht="22.5" customHeight="1" x14ac:dyDescent="0.25">
      <c r="A26" s="21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</row>
    <row r="27" spans="1:34" ht="22.5" customHeight="1" x14ac:dyDescent="0.25">
      <c r="A27" s="21"/>
      <c r="B27" s="4"/>
      <c r="C27" s="3"/>
      <c r="D27" s="3"/>
      <c r="E27" s="3"/>
      <c r="F27" s="3"/>
      <c r="G27" s="11"/>
      <c r="H27" s="1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2.5" customHeight="1" x14ac:dyDescent="0.25">
      <c r="A28" s="18" t="s">
        <v>18</v>
      </c>
      <c r="B28" s="19"/>
      <c r="C28" s="9">
        <f>SUM(C5:C9,C11,C13:C17,C19,C21:C25,C27)</f>
        <v>27252599</v>
      </c>
      <c r="D28" s="9"/>
      <c r="E28" s="9">
        <f t="shared" ref="E28:AG28" si="0">SUM(E5:E9,E11,E13:E17,E19,E21:E25,E27)</f>
        <v>25931649</v>
      </c>
      <c r="F28" s="9"/>
      <c r="G28" s="9">
        <f t="shared" si="0"/>
        <v>27538153</v>
      </c>
      <c r="H28" s="9"/>
      <c r="I28" s="9">
        <f t="shared" si="0"/>
        <v>25684527</v>
      </c>
      <c r="J28" s="9"/>
      <c r="K28" s="9"/>
      <c r="L28" s="9">
        <f t="shared" si="0"/>
        <v>23998593</v>
      </c>
      <c r="M28" s="9"/>
      <c r="N28" s="9"/>
      <c r="O28" s="9">
        <f t="shared" si="0"/>
        <v>23940601</v>
      </c>
      <c r="P28" s="9"/>
      <c r="Q28" s="9"/>
      <c r="R28" s="9">
        <f t="shared" si="0"/>
        <v>25326413</v>
      </c>
      <c r="S28" s="9"/>
      <c r="T28" s="9"/>
      <c r="U28" s="9">
        <f t="shared" si="0"/>
        <v>25580363</v>
      </c>
      <c r="V28" s="9"/>
      <c r="W28" s="9"/>
      <c r="X28" s="9">
        <f t="shared" si="0"/>
        <v>26001316</v>
      </c>
      <c r="Y28" s="9"/>
      <c r="Z28" s="9"/>
      <c r="AA28" s="9">
        <f t="shared" si="0"/>
        <v>29017890</v>
      </c>
      <c r="AB28" s="9"/>
      <c r="AC28" s="9"/>
      <c r="AD28" s="9">
        <f t="shared" si="0"/>
        <v>29519553</v>
      </c>
      <c r="AE28" s="9"/>
      <c r="AF28" s="9"/>
      <c r="AG28" s="9">
        <f t="shared" si="0"/>
        <v>32434079</v>
      </c>
    </row>
  </sheetData>
  <mergeCells count="11">
    <mergeCell ref="A20:A27"/>
    <mergeCell ref="B20:AG20"/>
    <mergeCell ref="B26:AG26"/>
    <mergeCell ref="A28:B28"/>
    <mergeCell ref="A2:AG2"/>
    <mergeCell ref="A4:A11"/>
    <mergeCell ref="B4:AG4"/>
    <mergeCell ref="B10:AG10"/>
    <mergeCell ref="A12:A19"/>
    <mergeCell ref="B12:AG12"/>
    <mergeCell ref="B18:A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dcterms:created xsi:type="dcterms:W3CDTF">2013-11-13T16:10:49Z</dcterms:created>
  <dcterms:modified xsi:type="dcterms:W3CDTF">2025-01-23T07:33:28Z</dcterms:modified>
</cp:coreProperties>
</file>